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20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<sst xmlns="http://schemas.openxmlformats.org/spreadsheetml/2006/main" count="85" uniqueCount="67">
  <si>
    <t>Podbaba</t>
  </si>
  <si>
    <t>Petřiny</t>
  </si>
  <si>
    <t>Sibeliova</t>
  </si>
  <si>
    <t>Vitězné n.</t>
  </si>
  <si>
    <t>Divoká Š.</t>
  </si>
  <si>
    <t>Bílá Hora</t>
  </si>
  <si>
    <t>Vypich</t>
  </si>
  <si>
    <t>Malovank</t>
  </si>
  <si>
    <t>Dejvická</t>
  </si>
  <si>
    <t>Malostran</t>
  </si>
  <si>
    <t>Dlouhá tř</t>
  </si>
  <si>
    <t>Špejchar</t>
  </si>
  <si>
    <t>Veletržní</t>
  </si>
  <si>
    <t>Kamenick</t>
  </si>
  <si>
    <t>Výstavišt</t>
  </si>
  <si>
    <t>Nádraží H</t>
  </si>
  <si>
    <t>Nábřeží k</t>
  </si>
  <si>
    <t>Nám Rep</t>
  </si>
  <si>
    <t>Těšnov</t>
  </si>
  <si>
    <t>Vltavská</t>
  </si>
  <si>
    <t>U Průhon</t>
  </si>
  <si>
    <t>Tusarova</t>
  </si>
  <si>
    <t>Maniny</t>
  </si>
  <si>
    <t>Palmovka</t>
  </si>
  <si>
    <t>10&gt;17, 24&gt;14</t>
  </si>
  <si>
    <t>14&gt;24, 17&gt;10</t>
  </si>
  <si>
    <t>Lehovec</t>
  </si>
  <si>
    <t>Vysočans</t>
  </si>
  <si>
    <t>Nádr Lib</t>
  </si>
  <si>
    <t>Hloubětín</t>
  </si>
  <si>
    <t>Bílá labuť</t>
  </si>
  <si>
    <t>Florenc</t>
  </si>
  <si>
    <t>Spojovací</t>
  </si>
  <si>
    <t>Vápenka</t>
  </si>
  <si>
    <t>Biskupco</t>
  </si>
  <si>
    <t>Nák Nád Ž</t>
  </si>
  <si>
    <t>Olšanské</t>
  </si>
  <si>
    <t>Masaryk</t>
  </si>
  <si>
    <t>int. standardní:</t>
  </si>
  <si>
    <t>Staroměs</t>
  </si>
  <si>
    <t>Národní d</t>
  </si>
  <si>
    <t>Hellichov</t>
  </si>
  <si>
    <t>Švandov</t>
  </si>
  <si>
    <t>Anděl</t>
  </si>
  <si>
    <t>Kotlářka</t>
  </si>
  <si>
    <t>Sídl Řepy</t>
  </si>
  <si>
    <t>int. M-linkový 7, 9, 11, 22:</t>
  </si>
  <si>
    <t>Radlická</t>
  </si>
  <si>
    <t>Smích N</t>
  </si>
  <si>
    <t>Sídl Barr</t>
  </si>
  <si>
    <t>Moráň</t>
  </si>
  <si>
    <t>Palac nám</t>
  </si>
  <si>
    <t>Spořilov</t>
  </si>
  <si>
    <t>Vozov Pa</t>
  </si>
  <si>
    <t>Nád Bran</t>
  </si>
  <si>
    <t>Levského</t>
  </si>
  <si>
    <t>Nádr Ho</t>
  </si>
  <si>
    <t>Strašnická</t>
  </si>
  <si>
    <t>Radošovická</t>
  </si>
  <si>
    <t>Černokos</t>
  </si>
  <si>
    <t>ÚDDP</t>
  </si>
  <si>
    <t>Kubánské</t>
  </si>
  <si>
    <t>Flora</t>
  </si>
  <si>
    <t>Štěpánská</t>
  </si>
  <si>
    <t>Oblouková</t>
  </si>
  <si>
    <t>Nám Míru</t>
  </si>
  <si>
    <t>DivNaFid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</si>
</sst>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19" fillId="33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164" fontId="0" fillId="35" borderId="0" xfId="0" applyNumberFormat="1" applyFill="1" applyAlignment="1">
      <alignment/>
    </xf>
    <xf numFmtId="164" fontId="0" fillId="0" borderId="0" xfId="0" applyNumberFormat="1" applyAlignment="1">
      <alignment/>
    </xf>
    <xf numFmtId="164" fontId="19" fillId="0" borderId="0" xfId="0" applyNumberFormat="1" applyFont="1" applyAlignment="1">
      <alignment horizontal="center"/>
    </xf>
    <xf numFmtId="164" fontId="19" fillId="33" borderId="0" xfId="0" applyNumberFormat="1" applyFont="1" applyFill="1" applyAlignment="1">
      <alignment horizontal="center"/>
    </xf>
    <xf numFmtId="164" fontId="19" fillId="34" borderId="0" xfId="0" applyNumberFormat="1" applyFont="1" applyFill="1" applyAlignment="1">
      <alignment horizontal="center"/>
    </xf>
    <xf numFmtId="1" fontId="19" fillId="33" borderId="0" xfId="0" applyNumberFormat="1" applyFont="1" applyFill="1" applyAlignment="1">
      <alignment horizontal="center"/>
    </xf>
    <xf numFmtId="1" fontId="19" fillId="34" borderId="0" xfId="0" applyNumberFormat="1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6</xdr:row>
      <xdr:rowOff>85725</xdr:rowOff>
    </xdr:from>
    <xdr:to>
      <xdr:col>11</xdr:col>
      <xdr:colOff>257175</xdr:colOff>
      <xdr:row>19</xdr:row>
      <xdr:rowOff>9525</xdr:rowOff>
    </xdr:to>
    <xdr:sp>
      <xdr:nvSpPr>
        <xdr:cNvPr id="1" name="Přímá spojovací čára 2"/>
        <xdr:cNvSpPr>
          <a:spLocks/>
        </xdr:cNvSpPr>
      </xdr:nvSpPr>
      <xdr:spPr>
        <a:xfrm rot="5400000">
          <a:off x="3714750" y="122872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285750</xdr:colOff>
      <xdr:row>13</xdr:row>
      <xdr:rowOff>104775</xdr:rowOff>
    </xdr:from>
    <xdr:to>
      <xdr:col>11</xdr:col>
      <xdr:colOff>247650</xdr:colOff>
      <xdr:row>13</xdr:row>
      <xdr:rowOff>114300</xdr:rowOff>
    </xdr:to>
    <xdr:sp>
      <xdr:nvSpPr>
        <xdr:cNvPr id="2" name="Přímá spojovací čára 5"/>
        <xdr:cNvSpPr>
          <a:spLocks/>
        </xdr:cNvSpPr>
      </xdr:nvSpPr>
      <xdr:spPr>
        <a:xfrm rot="10800000" flipV="1">
          <a:off x="285750" y="2581275"/>
          <a:ext cx="3419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190500</xdr:rowOff>
    </xdr:from>
    <xdr:to>
      <xdr:col>11</xdr:col>
      <xdr:colOff>266700</xdr:colOff>
      <xdr:row>19</xdr:row>
      <xdr:rowOff>9525</xdr:rowOff>
    </xdr:to>
    <xdr:sp>
      <xdr:nvSpPr>
        <xdr:cNvPr id="3" name="Přímá spojovací čára 7"/>
        <xdr:cNvSpPr>
          <a:spLocks/>
        </xdr:cNvSpPr>
      </xdr:nvSpPr>
      <xdr:spPr>
        <a:xfrm rot="10800000" flipV="1">
          <a:off x="2524125" y="3619500"/>
          <a:ext cx="1200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19050</xdr:rowOff>
    </xdr:from>
    <xdr:to>
      <xdr:col>8</xdr:col>
      <xdr:colOff>0</xdr:colOff>
      <xdr:row>22</xdr:row>
      <xdr:rowOff>76200</xdr:rowOff>
    </xdr:to>
    <xdr:sp>
      <xdr:nvSpPr>
        <xdr:cNvPr id="4" name="Přímá spojovací čára 9"/>
        <xdr:cNvSpPr>
          <a:spLocks/>
        </xdr:cNvSpPr>
      </xdr:nvSpPr>
      <xdr:spPr>
        <a:xfrm rot="5400000">
          <a:off x="1933575" y="3638550"/>
          <a:ext cx="5810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sp>
      <xdr:nvSpPr>
        <xdr:cNvPr id="5" name="Přímá spojovací čára 11"/>
        <xdr:cNvSpPr>
          <a:spLocks/>
        </xdr:cNvSpPr>
      </xdr:nvSpPr>
      <xdr:spPr>
        <a:xfrm rot="10800000">
          <a:off x="314325" y="3619500"/>
          <a:ext cx="2209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22</xdr:row>
      <xdr:rowOff>76200</xdr:rowOff>
    </xdr:from>
    <xdr:to>
      <xdr:col>6</xdr:col>
      <xdr:colOff>85725</xdr:colOff>
      <xdr:row>22</xdr:row>
      <xdr:rowOff>76200</xdr:rowOff>
    </xdr:to>
    <xdr:sp>
      <xdr:nvSpPr>
        <xdr:cNvPr id="6" name="Přímá spojovací čára 13"/>
        <xdr:cNvSpPr>
          <a:spLocks/>
        </xdr:cNvSpPr>
      </xdr:nvSpPr>
      <xdr:spPr>
        <a:xfrm rot="10800000" flipV="1">
          <a:off x="295275" y="42672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21</xdr:row>
      <xdr:rowOff>0</xdr:rowOff>
    </xdr:from>
    <xdr:to>
      <xdr:col>14</xdr:col>
      <xdr:colOff>76200</xdr:colOff>
      <xdr:row>22</xdr:row>
      <xdr:rowOff>85725</xdr:rowOff>
    </xdr:to>
    <xdr:sp>
      <xdr:nvSpPr>
        <xdr:cNvPr id="7" name="Pravoúhlá spojovací čára 16"/>
        <xdr:cNvSpPr>
          <a:spLocks/>
        </xdr:cNvSpPr>
      </xdr:nvSpPr>
      <xdr:spPr>
        <a:xfrm flipV="1">
          <a:off x="1952625" y="4000500"/>
          <a:ext cx="2524125" cy="27622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285750</xdr:colOff>
      <xdr:row>19</xdr:row>
      <xdr:rowOff>19050</xdr:rowOff>
    </xdr:from>
    <xdr:to>
      <xdr:col>10</xdr:col>
      <xdr:colOff>285750</xdr:colOff>
      <xdr:row>21</xdr:row>
      <xdr:rowOff>0</xdr:rowOff>
    </xdr:to>
    <xdr:sp>
      <xdr:nvSpPr>
        <xdr:cNvPr id="8" name="Přímá spojovací čára 19"/>
        <xdr:cNvSpPr>
          <a:spLocks/>
        </xdr:cNvSpPr>
      </xdr:nvSpPr>
      <xdr:spPr>
        <a:xfrm rot="5400000">
          <a:off x="3429000" y="36385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85725</xdr:colOff>
      <xdr:row>21</xdr:row>
      <xdr:rowOff>0</xdr:rowOff>
    </xdr:from>
    <xdr:to>
      <xdr:col>14</xdr:col>
      <xdr:colOff>85725</xdr:colOff>
      <xdr:row>24</xdr:row>
      <xdr:rowOff>161925</xdr:rowOff>
    </xdr:to>
    <xdr:sp>
      <xdr:nvSpPr>
        <xdr:cNvPr id="9" name="Přímá spojovací čára 21"/>
        <xdr:cNvSpPr>
          <a:spLocks/>
        </xdr:cNvSpPr>
      </xdr:nvSpPr>
      <xdr:spPr>
        <a:xfrm rot="5400000">
          <a:off x="4486275" y="4000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</xdr:colOff>
      <xdr:row>24</xdr:row>
      <xdr:rowOff>161925</xdr:rowOff>
    </xdr:from>
    <xdr:to>
      <xdr:col>14</xdr:col>
      <xdr:colOff>76200</xdr:colOff>
      <xdr:row>24</xdr:row>
      <xdr:rowOff>161925</xdr:rowOff>
    </xdr:to>
    <xdr:sp>
      <xdr:nvSpPr>
        <xdr:cNvPr id="10" name="Přímá spojovací čára 23"/>
        <xdr:cNvSpPr>
          <a:spLocks/>
        </xdr:cNvSpPr>
      </xdr:nvSpPr>
      <xdr:spPr>
        <a:xfrm rot="10800000">
          <a:off x="4133850" y="47339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66675</xdr:colOff>
      <xdr:row>24</xdr:row>
      <xdr:rowOff>171450</xdr:rowOff>
    </xdr:from>
    <xdr:to>
      <xdr:col>13</xdr:col>
      <xdr:colOff>66675</xdr:colOff>
      <xdr:row>25</xdr:row>
      <xdr:rowOff>142875</xdr:rowOff>
    </xdr:to>
    <xdr:sp>
      <xdr:nvSpPr>
        <xdr:cNvPr id="11" name="Přímá spojovací čára 25"/>
        <xdr:cNvSpPr>
          <a:spLocks/>
        </xdr:cNvSpPr>
      </xdr:nvSpPr>
      <xdr:spPr>
        <a:xfrm rot="5400000">
          <a:off x="4152900" y="47434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76200</xdr:colOff>
      <xdr:row>25</xdr:row>
      <xdr:rowOff>133350</xdr:rowOff>
    </xdr:from>
    <xdr:to>
      <xdr:col>14</xdr:col>
      <xdr:colOff>76200</xdr:colOff>
      <xdr:row>25</xdr:row>
      <xdr:rowOff>133350</xdr:rowOff>
    </xdr:to>
    <xdr:sp>
      <xdr:nvSpPr>
        <xdr:cNvPr id="12" name="Přímá spojovací čára 27"/>
        <xdr:cNvSpPr>
          <a:spLocks/>
        </xdr:cNvSpPr>
      </xdr:nvSpPr>
      <xdr:spPr>
        <a:xfrm>
          <a:off x="4162425" y="48958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276225</xdr:colOff>
      <xdr:row>10</xdr:row>
      <xdr:rowOff>0</xdr:rowOff>
    </xdr:from>
    <xdr:to>
      <xdr:col>11</xdr:col>
      <xdr:colOff>57150</xdr:colOff>
      <xdr:row>10</xdr:row>
      <xdr:rowOff>9525</xdr:rowOff>
    </xdr:to>
    <xdr:sp>
      <xdr:nvSpPr>
        <xdr:cNvPr id="13" name="Přímá spojovací šipka 29"/>
        <xdr:cNvSpPr>
          <a:spLocks/>
        </xdr:cNvSpPr>
      </xdr:nvSpPr>
      <xdr:spPr>
        <a:xfrm rot="10800000">
          <a:off x="2790825" y="1905000"/>
          <a:ext cx="7239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180975</xdr:rowOff>
    </xdr:from>
    <xdr:to>
      <xdr:col>3</xdr:col>
      <xdr:colOff>9525</xdr:colOff>
      <xdr:row>10</xdr:row>
      <xdr:rowOff>9525</xdr:rowOff>
    </xdr:to>
    <xdr:sp>
      <xdr:nvSpPr>
        <xdr:cNvPr id="14" name="Přímá spojovací šipka 31"/>
        <xdr:cNvSpPr>
          <a:spLocks/>
        </xdr:cNvSpPr>
      </xdr:nvSpPr>
      <xdr:spPr>
        <a:xfrm>
          <a:off x="314325" y="1895475"/>
          <a:ext cx="63817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304800</xdr:colOff>
      <xdr:row>6</xdr:row>
      <xdr:rowOff>38100</xdr:rowOff>
    </xdr:from>
    <xdr:to>
      <xdr:col>14</xdr:col>
      <xdr:colOff>0</xdr:colOff>
      <xdr:row>7</xdr:row>
      <xdr:rowOff>180975</xdr:rowOff>
    </xdr:to>
    <xdr:sp>
      <xdr:nvSpPr>
        <xdr:cNvPr id="15" name="Přímá spojovací šipka 33"/>
        <xdr:cNvSpPr>
          <a:spLocks/>
        </xdr:cNvSpPr>
      </xdr:nvSpPr>
      <xdr:spPr>
        <a:xfrm rot="5400000">
          <a:off x="4391025" y="1181100"/>
          <a:ext cx="9525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16</xdr:row>
      <xdr:rowOff>9525</xdr:rowOff>
    </xdr:from>
    <xdr:to>
      <xdr:col>3</xdr:col>
      <xdr:colOff>0</xdr:colOff>
      <xdr:row>16</xdr:row>
      <xdr:rowOff>9525</xdr:rowOff>
    </xdr:to>
    <xdr:sp>
      <xdr:nvSpPr>
        <xdr:cNvPr id="16" name="Přímá spojovací šipka 35"/>
        <xdr:cNvSpPr>
          <a:spLocks/>
        </xdr:cNvSpPr>
      </xdr:nvSpPr>
      <xdr:spPr>
        <a:xfrm>
          <a:off x="342900" y="3057525"/>
          <a:ext cx="600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304800</xdr:colOff>
      <xdr:row>15</xdr:row>
      <xdr:rowOff>190500</xdr:rowOff>
    </xdr:from>
    <xdr:to>
      <xdr:col>7</xdr:col>
      <xdr:colOff>266700</xdr:colOff>
      <xdr:row>16</xdr:row>
      <xdr:rowOff>0</xdr:rowOff>
    </xdr:to>
    <xdr:sp>
      <xdr:nvSpPr>
        <xdr:cNvPr id="17" name="Přímá spojovací šipka 37"/>
        <xdr:cNvSpPr>
          <a:spLocks/>
        </xdr:cNvSpPr>
      </xdr:nvSpPr>
      <xdr:spPr>
        <a:xfrm rot="10800000" flipV="1">
          <a:off x="1876425" y="3048000"/>
          <a:ext cx="590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2</xdr:col>
      <xdr:colOff>295275</xdr:colOff>
      <xdr:row>20</xdr:row>
      <xdr:rowOff>0</xdr:rowOff>
    </xdr:to>
    <xdr:sp>
      <xdr:nvSpPr>
        <xdr:cNvPr id="18" name="Přímá spojovací šipka 41"/>
        <xdr:cNvSpPr>
          <a:spLocks/>
        </xdr:cNvSpPr>
      </xdr:nvSpPr>
      <xdr:spPr>
        <a:xfrm>
          <a:off x="323850" y="3810000"/>
          <a:ext cx="600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304800</xdr:colOff>
      <xdr:row>23</xdr:row>
      <xdr:rowOff>0</xdr:rowOff>
    </xdr:from>
    <xdr:to>
      <xdr:col>3</xdr:col>
      <xdr:colOff>276225</xdr:colOff>
      <xdr:row>23</xdr:row>
      <xdr:rowOff>0</xdr:rowOff>
    </xdr:to>
    <xdr:sp>
      <xdr:nvSpPr>
        <xdr:cNvPr id="19" name="Přímá spojovací šipka 42"/>
        <xdr:cNvSpPr>
          <a:spLocks/>
        </xdr:cNvSpPr>
      </xdr:nvSpPr>
      <xdr:spPr>
        <a:xfrm>
          <a:off x="619125" y="4381500"/>
          <a:ext cx="600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9525</xdr:rowOff>
    </xdr:from>
    <xdr:to>
      <xdr:col>5</xdr:col>
      <xdr:colOff>276225</xdr:colOff>
      <xdr:row>23</xdr:row>
      <xdr:rowOff>9525</xdr:rowOff>
    </xdr:to>
    <xdr:sp>
      <xdr:nvSpPr>
        <xdr:cNvPr id="20" name="Přímá spojovací šipka 44"/>
        <xdr:cNvSpPr>
          <a:spLocks/>
        </xdr:cNvSpPr>
      </xdr:nvSpPr>
      <xdr:spPr>
        <a:xfrm rot="10800000" flipV="1">
          <a:off x="1257300" y="4391025"/>
          <a:ext cx="590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285750</xdr:colOff>
      <xdr:row>14</xdr:row>
      <xdr:rowOff>47625</xdr:rowOff>
    </xdr:from>
    <xdr:to>
      <xdr:col>13</xdr:col>
      <xdr:colOff>295275</xdr:colOff>
      <xdr:row>15</xdr:row>
      <xdr:rowOff>161925</xdr:rowOff>
    </xdr:to>
    <xdr:sp>
      <xdr:nvSpPr>
        <xdr:cNvPr id="21" name="Přímá spojovací šipka 46"/>
        <xdr:cNvSpPr>
          <a:spLocks/>
        </xdr:cNvSpPr>
      </xdr:nvSpPr>
      <xdr:spPr>
        <a:xfrm rot="16200000" flipH="1">
          <a:off x="4371975" y="2714625"/>
          <a:ext cx="9525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66675</xdr:colOff>
      <xdr:row>25</xdr:row>
      <xdr:rowOff>142875</xdr:rowOff>
    </xdr:from>
    <xdr:to>
      <xdr:col>14</xdr:col>
      <xdr:colOff>66675</xdr:colOff>
      <xdr:row>34</xdr:row>
      <xdr:rowOff>180975</xdr:rowOff>
    </xdr:to>
    <xdr:sp>
      <xdr:nvSpPr>
        <xdr:cNvPr id="22" name="Přímá spojovací čára 48"/>
        <xdr:cNvSpPr>
          <a:spLocks/>
        </xdr:cNvSpPr>
      </xdr:nvSpPr>
      <xdr:spPr>
        <a:xfrm rot="5400000">
          <a:off x="4467225" y="4905375"/>
          <a:ext cx="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66675</xdr:colOff>
      <xdr:row>28</xdr:row>
      <xdr:rowOff>76200</xdr:rowOff>
    </xdr:from>
    <xdr:to>
      <xdr:col>31</xdr:col>
      <xdr:colOff>152400</xdr:colOff>
      <xdr:row>28</xdr:row>
      <xdr:rowOff>85725</xdr:rowOff>
    </xdr:to>
    <xdr:sp>
      <xdr:nvSpPr>
        <xdr:cNvPr id="23" name="Přímá spojovací čára 56"/>
        <xdr:cNvSpPr>
          <a:spLocks/>
        </xdr:cNvSpPr>
      </xdr:nvSpPr>
      <xdr:spPr>
        <a:xfrm>
          <a:off x="4467225" y="5410200"/>
          <a:ext cx="5448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17</xdr:col>
      <xdr:colOff>0</xdr:colOff>
      <xdr:row>25</xdr:row>
      <xdr:rowOff>9525</xdr:rowOff>
    </xdr:to>
    <xdr:sp>
      <xdr:nvSpPr>
        <xdr:cNvPr id="24" name="Přímá spojovací šipka 59"/>
        <xdr:cNvSpPr>
          <a:spLocks/>
        </xdr:cNvSpPr>
      </xdr:nvSpPr>
      <xdr:spPr>
        <a:xfrm rot="10800000">
          <a:off x="4714875" y="477202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25</xdr:row>
      <xdr:rowOff>0</xdr:rowOff>
    </xdr:from>
    <xdr:to>
      <xdr:col>18</xdr:col>
      <xdr:colOff>295275</xdr:colOff>
      <xdr:row>25</xdr:row>
      <xdr:rowOff>0</xdr:rowOff>
    </xdr:to>
    <xdr:sp>
      <xdr:nvSpPr>
        <xdr:cNvPr id="25" name="Přímá spojovací šipka 64"/>
        <xdr:cNvSpPr>
          <a:spLocks/>
        </xdr:cNvSpPr>
      </xdr:nvSpPr>
      <xdr:spPr>
        <a:xfrm>
          <a:off x="5400675" y="4762500"/>
          <a:ext cx="552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314325</xdr:colOff>
      <xdr:row>29</xdr:row>
      <xdr:rowOff>28575</xdr:rowOff>
    </xdr:from>
    <xdr:to>
      <xdr:col>14</xdr:col>
      <xdr:colOff>0</xdr:colOff>
      <xdr:row>31</xdr:row>
      <xdr:rowOff>19050</xdr:rowOff>
    </xdr:to>
    <xdr:sp>
      <xdr:nvSpPr>
        <xdr:cNvPr id="26" name="Přímá spojovací šipka 67"/>
        <xdr:cNvSpPr>
          <a:spLocks/>
        </xdr:cNvSpPr>
      </xdr:nvSpPr>
      <xdr:spPr>
        <a:xfrm rot="5400000">
          <a:off x="4400550" y="5553075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180975</xdr:rowOff>
    </xdr:from>
    <xdr:to>
      <xdr:col>18</xdr:col>
      <xdr:colOff>0</xdr:colOff>
      <xdr:row>35</xdr:row>
      <xdr:rowOff>0</xdr:rowOff>
    </xdr:to>
    <xdr:sp>
      <xdr:nvSpPr>
        <xdr:cNvPr id="27" name="Přímá spojovací čára 69"/>
        <xdr:cNvSpPr>
          <a:spLocks/>
        </xdr:cNvSpPr>
      </xdr:nvSpPr>
      <xdr:spPr>
        <a:xfrm>
          <a:off x="3771900" y="6657975"/>
          <a:ext cx="1885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314325</xdr:colOff>
      <xdr:row>32</xdr:row>
      <xdr:rowOff>9525</xdr:rowOff>
    </xdr:from>
    <xdr:to>
      <xdr:col>18</xdr:col>
      <xdr:colOff>0</xdr:colOff>
      <xdr:row>42</xdr:row>
      <xdr:rowOff>85725</xdr:rowOff>
    </xdr:to>
    <xdr:sp>
      <xdr:nvSpPr>
        <xdr:cNvPr id="28" name="Přímá spojovací čára 71"/>
        <xdr:cNvSpPr>
          <a:spLocks/>
        </xdr:cNvSpPr>
      </xdr:nvSpPr>
      <xdr:spPr>
        <a:xfrm rot="5400000">
          <a:off x="5657850" y="6105525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32</xdr:row>
      <xdr:rowOff>9525</xdr:rowOff>
    </xdr:from>
    <xdr:to>
      <xdr:col>20</xdr:col>
      <xdr:colOff>304800</xdr:colOff>
      <xdr:row>32</xdr:row>
      <xdr:rowOff>9525</xdr:rowOff>
    </xdr:to>
    <xdr:sp>
      <xdr:nvSpPr>
        <xdr:cNvPr id="29" name="Přímá spojovací čára 73"/>
        <xdr:cNvSpPr>
          <a:spLocks/>
        </xdr:cNvSpPr>
      </xdr:nvSpPr>
      <xdr:spPr>
        <a:xfrm>
          <a:off x="5686425" y="6105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9525</xdr:colOff>
      <xdr:row>28</xdr:row>
      <xdr:rowOff>95250</xdr:rowOff>
    </xdr:from>
    <xdr:to>
      <xdr:col>21</xdr:col>
      <xdr:colOff>19050</xdr:colOff>
      <xdr:row>32</xdr:row>
      <xdr:rowOff>9525</xdr:rowOff>
    </xdr:to>
    <xdr:sp>
      <xdr:nvSpPr>
        <xdr:cNvPr id="30" name="Přímá spojovací čára 75"/>
        <xdr:cNvSpPr>
          <a:spLocks/>
        </xdr:cNvSpPr>
      </xdr:nvSpPr>
      <xdr:spPr>
        <a:xfrm rot="5400000" flipH="1" flipV="1">
          <a:off x="6610350" y="5429250"/>
          <a:ext cx="95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276225</xdr:colOff>
      <xdr:row>29</xdr:row>
      <xdr:rowOff>19050</xdr:rowOff>
    </xdr:from>
    <xdr:to>
      <xdr:col>14</xdr:col>
      <xdr:colOff>285750</xdr:colOff>
      <xdr:row>31</xdr:row>
      <xdr:rowOff>0</xdr:rowOff>
    </xdr:to>
    <xdr:sp>
      <xdr:nvSpPr>
        <xdr:cNvPr id="31" name="Přímá spojovací šipka 77"/>
        <xdr:cNvSpPr>
          <a:spLocks/>
        </xdr:cNvSpPr>
      </xdr:nvSpPr>
      <xdr:spPr>
        <a:xfrm rot="5400000" flipH="1" flipV="1">
          <a:off x="4676775" y="5543550"/>
          <a:ext cx="9525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28</xdr:row>
      <xdr:rowOff>85725</xdr:rowOff>
    </xdr:from>
    <xdr:to>
      <xdr:col>28</xdr:col>
      <xdr:colOff>9525</xdr:colOff>
      <xdr:row>42</xdr:row>
      <xdr:rowOff>19050</xdr:rowOff>
    </xdr:to>
    <xdr:sp>
      <xdr:nvSpPr>
        <xdr:cNvPr id="32" name="Přímá spojovací čára 82"/>
        <xdr:cNvSpPr>
          <a:spLocks/>
        </xdr:cNvSpPr>
      </xdr:nvSpPr>
      <xdr:spPr>
        <a:xfrm rot="5400000">
          <a:off x="8820150" y="5419725"/>
          <a:ext cx="9525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257175</xdr:colOff>
      <xdr:row>31</xdr:row>
      <xdr:rowOff>19050</xdr:rowOff>
    </xdr:from>
    <xdr:to>
      <xdr:col>27</xdr:col>
      <xdr:colOff>276225</xdr:colOff>
      <xdr:row>33</xdr:row>
      <xdr:rowOff>0</xdr:rowOff>
    </xdr:to>
    <xdr:sp>
      <xdr:nvSpPr>
        <xdr:cNvPr id="33" name="Přímá spojovací šipka 85"/>
        <xdr:cNvSpPr>
          <a:spLocks/>
        </xdr:cNvSpPr>
      </xdr:nvSpPr>
      <xdr:spPr>
        <a:xfrm rot="16200000" flipH="1">
          <a:off x="8763000" y="5924550"/>
          <a:ext cx="1905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171450</xdr:colOff>
      <xdr:row>24</xdr:row>
      <xdr:rowOff>133350</xdr:rowOff>
    </xdr:from>
    <xdr:to>
      <xdr:col>34</xdr:col>
      <xdr:colOff>19050</xdr:colOff>
      <xdr:row>28</xdr:row>
      <xdr:rowOff>95250</xdr:rowOff>
    </xdr:to>
    <xdr:sp>
      <xdr:nvSpPr>
        <xdr:cNvPr id="34" name="Přímá spojovací čára 87"/>
        <xdr:cNvSpPr>
          <a:spLocks/>
        </xdr:cNvSpPr>
      </xdr:nvSpPr>
      <xdr:spPr>
        <a:xfrm flipV="1">
          <a:off x="9934575" y="4705350"/>
          <a:ext cx="7905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</xdr:colOff>
      <xdr:row>14</xdr:row>
      <xdr:rowOff>180975</xdr:rowOff>
    </xdr:from>
    <xdr:to>
      <xdr:col>34</xdr:col>
      <xdr:colOff>28575</xdr:colOff>
      <xdr:row>24</xdr:row>
      <xdr:rowOff>104775</xdr:rowOff>
    </xdr:to>
    <xdr:sp>
      <xdr:nvSpPr>
        <xdr:cNvPr id="35" name="Přímá spojovací čára 89"/>
        <xdr:cNvSpPr>
          <a:spLocks/>
        </xdr:cNvSpPr>
      </xdr:nvSpPr>
      <xdr:spPr>
        <a:xfrm rot="16200000" flipV="1">
          <a:off x="10715625" y="2847975"/>
          <a:ext cx="1905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295275</xdr:colOff>
      <xdr:row>19</xdr:row>
      <xdr:rowOff>180975</xdr:rowOff>
    </xdr:from>
    <xdr:to>
      <xdr:col>37</xdr:col>
      <xdr:colOff>266700</xdr:colOff>
      <xdr:row>20</xdr:row>
      <xdr:rowOff>0</xdr:rowOff>
    </xdr:to>
    <xdr:sp>
      <xdr:nvSpPr>
        <xdr:cNvPr id="36" name="Přímá spojovací čára 92"/>
        <xdr:cNvSpPr>
          <a:spLocks/>
        </xdr:cNvSpPr>
      </xdr:nvSpPr>
      <xdr:spPr>
        <a:xfrm>
          <a:off x="6267450" y="3800475"/>
          <a:ext cx="5648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</xdr:colOff>
      <xdr:row>17</xdr:row>
      <xdr:rowOff>0</xdr:rowOff>
    </xdr:from>
    <xdr:to>
      <xdr:col>22</xdr:col>
      <xdr:colOff>38100</xdr:colOff>
      <xdr:row>17</xdr:row>
      <xdr:rowOff>0</xdr:rowOff>
    </xdr:to>
    <xdr:sp>
      <xdr:nvSpPr>
        <xdr:cNvPr id="37" name="Přímá spojovací šipka 95"/>
        <xdr:cNvSpPr>
          <a:spLocks/>
        </xdr:cNvSpPr>
      </xdr:nvSpPr>
      <xdr:spPr>
        <a:xfrm>
          <a:off x="6305550" y="32385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295275</xdr:colOff>
      <xdr:row>15</xdr:row>
      <xdr:rowOff>180975</xdr:rowOff>
    </xdr:from>
    <xdr:to>
      <xdr:col>32</xdr:col>
      <xdr:colOff>0</xdr:colOff>
      <xdr:row>15</xdr:row>
      <xdr:rowOff>180975</xdr:rowOff>
    </xdr:to>
    <xdr:sp>
      <xdr:nvSpPr>
        <xdr:cNvPr id="38" name="Přímá spojovací šipka 97"/>
        <xdr:cNvSpPr>
          <a:spLocks/>
        </xdr:cNvSpPr>
      </xdr:nvSpPr>
      <xdr:spPr>
        <a:xfrm rot="10800000">
          <a:off x="9429750" y="30384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9525</xdr:colOff>
      <xdr:row>13</xdr:row>
      <xdr:rowOff>161925</xdr:rowOff>
    </xdr:from>
    <xdr:to>
      <xdr:col>36</xdr:col>
      <xdr:colOff>19050</xdr:colOff>
      <xdr:row>15</xdr:row>
      <xdr:rowOff>161925</xdr:rowOff>
    </xdr:to>
    <xdr:sp>
      <xdr:nvSpPr>
        <xdr:cNvPr id="39" name="Přímá spojovací šipka 99"/>
        <xdr:cNvSpPr>
          <a:spLocks/>
        </xdr:cNvSpPr>
      </xdr:nvSpPr>
      <xdr:spPr>
        <a:xfrm rot="5400000" flipH="1" flipV="1">
          <a:off x="11344275" y="2638425"/>
          <a:ext cx="952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</xdr:colOff>
      <xdr:row>12</xdr:row>
      <xdr:rowOff>161925</xdr:rowOff>
    </xdr:from>
    <xdr:to>
      <xdr:col>34</xdr:col>
      <xdr:colOff>9525</xdr:colOff>
      <xdr:row>14</xdr:row>
      <xdr:rowOff>180975</xdr:rowOff>
    </xdr:to>
    <xdr:sp>
      <xdr:nvSpPr>
        <xdr:cNvPr id="40" name="Přímá spojovací čára 101"/>
        <xdr:cNvSpPr>
          <a:spLocks/>
        </xdr:cNvSpPr>
      </xdr:nvSpPr>
      <xdr:spPr>
        <a:xfrm rot="5400000" flipH="1" flipV="1">
          <a:off x="10715625" y="24479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104775</xdr:colOff>
      <xdr:row>12</xdr:row>
      <xdr:rowOff>133350</xdr:rowOff>
    </xdr:from>
    <xdr:to>
      <xdr:col>36</xdr:col>
      <xdr:colOff>0</xdr:colOff>
      <xdr:row>12</xdr:row>
      <xdr:rowOff>133350</xdr:rowOff>
    </xdr:to>
    <xdr:sp>
      <xdr:nvSpPr>
        <xdr:cNvPr id="41" name="Přímá spojovací čára 103"/>
        <xdr:cNvSpPr>
          <a:spLocks/>
        </xdr:cNvSpPr>
      </xdr:nvSpPr>
      <xdr:spPr>
        <a:xfrm>
          <a:off x="10496550" y="24193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0</xdr:colOff>
      <xdr:row>10</xdr:row>
      <xdr:rowOff>180975</xdr:rowOff>
    </xdr:from>
    <xdr:to>
      <xdr:col>37</xdr:col>
      <xdr:colOff>9525</xdr:colOff>
      <xdr:row>12</xdr:row>
      <xdr:rowOff>152400</xdr:rowOff>
    </xdr:to>
    <xdr:sp>
      <xdr:nvSpPr>
        <xdr:cNvPr id="42" name="Přímá spojovací čára 106"/>
        <xdr:cNvSpPr>
          <a:spLocks/>
        </xdr:cNvSpPr>
      </xdr:nvSpPr>
      <xdr:spPr>
        <a:xfrm rot="5400000" flipH="1" flipV="1">
          <a:off x="11334750" y="2085975"/>
          <a:ext cx="3238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0</xdr:colOff>
      <xdr:row>10</xdr:row>
      <xdr:rowOff>171450</xdr:rowOff>
    </xdr:from>
    <xdr:to>
      <xdr:col>46</xdr:col>
      <xdr:colOff>123825</xdr:colOff>
      <xdr:row>11</xdr:row>
      <xdr:rowOff>9525</xdr:rowOff>
    </xdr:to>
    <xdr:sp>
      <xdr:nvSpPr>
        <xdr:cNvPr id="43" name="Přímá spojovací čára 108"/>
        <xdr:cNvSpPr>
          <a:spLocks/>
        </xdr:cNvSpPr>
      </xdr:nvSpPr>
      <xdr:spPr>
        <a:xfrm>
          <a:off x="11649075" y="2076450"/>
          <a:ext cx="29527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304800</xdr:colOff>
      <xdr:row>7</xdr:row>
      <xdr:rowOff>0</xdr:rowOff>
    </xdr:from>
    <xdr:to>
      <xdr:col>36</xdr:col>
      <xdr:colOff>304800</xdr:colOff>
      <xdr:row>10</xdr:row>
      <xdr:rowOff>152400</xdr:rowOff>
    </xdr:to>
    <xdr:sp>
      <xdr:nvSpPr>
        <xdr:cNvPr id="44" name="Přímá spojovací čára 110"/>
        <xdr:cNvSpPr>
          <a:spLocks/>
        </xdr:cNvSpPr>
      </xdr:nvSpPr>
      <xdr:spPr>
        <a:xfrm rot="5400000" flipH="1" flipV="1">
          <a:off x="11639550" y="133350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0</xdr:colOff>
      <xdr:row>3</xdr:row>
      <xdr:rowOff>19050</xdr:rowOff>
    </xdr:from>
    <xdr:to>
      <xdr:col>41</xdr:col>
      <xdr:colOff>0</xdr:colOff>
      <xdr:row>7</xdr:row>
      <xdr:rowOff>9525</xdr:rowOff>
    </xdr:to>
    <xdr:sp>
      <xdr:nvSpPr>
        <xdr:cNvPr id="45" name="Přímá spojovací čára 112"/>
        <xdr:cNvSpPr>
          <a:spLocks/>
        </xdr:cNvSpPr>
      </xdr:nvSpPr>
      <xdr:spPr>
        <a:xfrm flipV="1">
          <a:off x="11649075" y="590550"/>
          <a:ext cx="12573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28575</xdr:colOff>
      <xdr:row>11</xdr:row>
      <xdr:rowOff>38100</xdr:rowOff>
    </xdr:from>
    <xdr:to>
      <xdr:col>40</xdr:col>
      <xdr:colOff>0</xdr:colOff>
      <xdr:row>11</xdr:row>
      <xdr:rowOff>47625</xdr:rowOff>
    </xdr:to>
    <xdr:sp>
      <xdr:nvSpPr>
        <xdr:cNvPr id="46" name="Přímá spojovací šipka 114"/>
        <xdr:cNvSpPr>
          <a:spLocks/>
        </xdr:cNvSpPr>
      </xdr:nvSpPr>
      <xdr:spPr>
        <a:xfrm flipV="1">
          <a:off x="11991975" y="2133600"/>
          <a:ext cx="600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304800</xdr:colOff>
      <xdr:row>6</xdr:row>
      <xdr:rowOff>142875</xdr:rowOff>
    </xdr:from>
    <xdr:to>
      <xdr:col>39</xdr:col>
      <xdr:colOff>304800</xdr:colOff>
      <xdr:row>8</xdr:row>
      <xdr:rowOff>180975</xdr:rowOff>
    </xdr:to>
    <xdr:sp>
      <xdr:nvSpPr>
        <xdr:cNvPr id="47" name="Přímá spojovací šipka 116"/>
        <xdr:cNvSpPr>
          <a:spLocks/>
        </xdr:cNvSpPr>
      </xdr:nvSpPr>
      <xdr:spPr>
        <a:xfrm rot="5400000" flipH="1" flipV="1">
          <a:off x="12582525" y="1285875"/>
          <a:ext cx="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9525</xdr:colOff>
      <xdr:row>11</xdr:row>
      <xdr:rowOff>9525</xdr:rowOff>
    </xdr:from>
    <xdr:to>
      <xdr:col>33</xdr:col>
      <xdr:colOff>0</xdr:colOff>
      <xdr:row>11</xdr:row>
      <xdr:rowOff>9525</xdr:rowOff>
    </xdr:to>
    <xdr:sp>
      <xdr:nvSpPr>
        <xdr:cNvPr id="48" name="Přímá spojovací šipka 118"/>
        <xdr:cNvSpPr>
          <a:spLocks/>
        </xdr:cNvSpPr>
      </xdr:nvSpPr>
      <xdr:spPr>
        <a:xfrm>
          <a:off x="9772650" y="21050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257175</xdr:colOff>
      <xdr:row>20</xdr:row>
      <xdr:rowOff>9525</xdr:rowOff>
    </xdr:from>
    <xdr:to>
      <xdr:col>38</xdr:col>
      <xdr:colOff>304800</xdr:colOff>
      <xdr:row>25</xdr:row>
      <xdr:rowOff>19050</xdr:rowOff>
    </xdr:to>
    <xdr:sp>
      <xdr:nvSpPr>
        <xdr:cNvPr id="49" name="Přímá spojovací čára 120"/>
        <xdr:cNvSpPr>
          <a:spLocks/>
        </xdr:cNvSpPr>
      </xdr:nvSpPr>
      <xdr:spPr>
        <a:xfrm rot="16200000" flipH="1">
          <a:off x="11906250" y="3819525"/>
          <a:ext cx="3619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9525</xdr:colOff>
      <xdr:row>25</xdr:row>
      <xdr:rowOff>28575</xdr:rowOff>
    </xdr:from>
    <xdr:to>
      <xdr:col>46</xdr:col>
      <xdr:colOff>171450</xdr:colOff>
      <xdr:row>25</xdr:row>
      <xdr:rowOff>38100</xdr:rowOff>
    </xdr:to>
    <xdr:sp>
      <xdr:nvSpPr>
        <xdr:cNvPr id="50" name="Přímá spojovací čára 122"/>
        <xdr:cNvSpPr>
          <a:spLocks/>
        </xdr:cNvSpPr>
      </xdr:nvSpPr>
      <xdr:spPr>
        <a:xfrm flipV="1">
          <a:off x="12287250" y="4791075"/>
          <a:ext cx="2362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142875</xdr:colOff>
      <xdr:row>11</xdr:row>
      <xdr:rowOff>0</xdr:rowOff>
    </xdr:from>
    <xdr:to>
      <xdr:col>46</xdr:col>
      <xdr:colOff>161925</xdr:colOff>
      <xdr:row>25</xdr:row>
      <xdr:rowOff>28575</xdr:rowOff>
    </xdr:to>
    <xdr:sp>
      <xdr:nvSpPr>
        <xdr:cNvPr id="51" name="Přímá spojovací čára 124"/>
        <xdr:cNvSpPr>
          <a:spLocks/>
        </xdr:cNvSpPr>
      </xdr:nvSpPr>
      <xdr:spPr>
        <a:xfrm rot="16200000" flipV="1">
          <a:off x="14620875" y="2095500"/>
          <a:ext cx="1905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9525</xdr:colOff>
      <xdr:row>25</xdr:row>
      <xdr:rowOff>19050</xdr:rowOff>
    </xdr:from>
    <xdr:to>
      <xdr:col>30</xdr:col>
      <xdr:colOff>19050</xdr:colOff>
      <xdr:row>27</xdr:row>
      <xdr:rowOff>0</xdr:rowOff>
    </xdr:to>
    <xdr:sp>
      <xdr:nvSpPr>
        <xdr:cNvPr id="52" name="Přímá spojovací šipka 127"/>
        <xdr:cNvSpPr>
          <a:spLocks/>
        </xdr:cNvSpPr>
      </xdr:nvSpPr>
      <xdr:spPr>
        <a:xfrm rot="16200000" flipH="1">
          <a:off x="9458325" y="4781550"/>
          <a:ext cx="9525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19050</xdr:colOff>
      <xdr:row>25</xdr:row>
      <xdr:rowOff>0</xdr:rowOff>
    </xdr:from>
    <xdr:to>
      <xdr:col>29</xdr:col>
      <xdr:colOff>276225</xdr:colOff>
      <xdr:row>25</xdr:row>
      <xdr:rowOff>0</xdr:rowOff>
    </xdr:to>
    <xdr:sp>
      <xdr:nvSpPr>
        <xdr:cNvPr id="53" name="Přímá spojovací šipka 129"/>
        <xdr:cNvSpPr>
          <a:spLocks/>
        </xdr:cNvSpPr>
      </xdr:nvSpPr>
      <xdr:spPr>
        <a:xfrm rot="10800000">
          <a:off x="8839200" y="4762500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28575</xdr:rowOff>
    </xdr:from>
    <xdr:to>
      <xdr:col>39</xdr:col>
      <xdr:colOff>19050</xdr:colOff>
      <xdr:row>42</xdr:row>
      <xdr:rowOff>38100</xdr:rowOff>
    </xdr:to>
    <xdr:sp>
      <xdr:nvSpPr>
        <xdr:cNvPr id="54" name="Přímá spojovací čára 131"/>
        <xdr:cNvSpPr>
          <a:spLocks/>
        </xdr:cNvSpPr>
      </xdr:nvSpPr>
      <xdr:spPr>
        <a:xfrm>
          <a:off x="8820150" y="8029575"/>
          <a:ext cx="347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304800</xdr:colOff>
      <xdr:row>25</xdr:row>
      <xdr:rowOff>38100</xdr:rowOff>
    </xdr:from>
    <xdr:to>
      <xdr:col>39</xdr:col>
      <xdr:colOff>28575</xdr:colOff>
      <xdr:row>42</xdr:row>
      <xdr:rowOff>38100</xdr:rowOff>
    </xdr:to>
    <xdr:sp>
      <xdr:nvSpPr>
        <xdr:cNvPr id="55" name="Přímá spojovací čára 133"/>
        <xdr:cNvSpPr>
          <a:spLocks/>
        </xdr:cNvSpPr>
      </xdr:nvSpPr>
      <xdr:spPr>
        <a:xfrm rot="16200000" flipH="1">
          <a:off x="12268200" y="4800600"/>
          <a:ext cx="3810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285750</xdr:colOff>
      <xdr:row>37</xdr:row>
      <xdr:rowOff>180975</xdr:rowOff>
    </xdr:from>
    <xdr:to>
      <xdr:col>30</xdr:col>
      <xdr:colOff>295275</xdr:colOff>
      <xdr:row>38</xdr:row>
      <xdr:rowOff>0</xdr:rowOff>
    </xdr:to>
    <xdr:sp>
      <xdr:nvSpPr>
        <xdr:cNvPr id="56" name="Přímá spojovací šipka 135"/>
        <xdr:cNvSpPr>
          <a:spLocks/>
        </xdr:cNvSpPr>
      </xdr:nvSpPr>
      <xdr:spPr>
        <a:xfrm rot="10800000">
          <a:off x="9105900" y="7229475"/>
          <a:ext cx="6381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66675</xdr:colOff>
      <xdr:row>42</xdr:row>
      <xdr:rowOff>38100</xdr:rowOff>
    </xdr:from>
    <xdr:to>
      <xdr:col>33</xdr:col>
      <xdr:colOff>76200</xdr:colOff>
      <xdr:row>50</xdr:row>
      <xdr:rowOff>180975</xdr:rowOff>
    </xdr:to>
    <xdr:sp>
      <xdr:nvSpPr>
        <xdr:cNvPr id="57" name="Přímá spojovací čára 137"/>
        <xdr:cNvSpPr>
          <a:spLocks/>
        </xdr:cNvSpPr>
      </xdr:nvSpPr>
      <xdr:spPr>
        <a:xfrm rot="16200000" flipH="1">
          <a:off x="10458450" y="8039100"/>
          <a:ext cx="952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9525</xdr:colOff>
      <xdr:row>27</xdr:row>
      <xdr:rowOff>28575</xdr:rowOff>
    </xdr:from>
    <xdr:to>
      <xdr:col>37</xdr:col>
      <xdr:colOff>9525</xdr:colOff>
      <xdr:row>29</xdr:row>
      <xdr:rowOff>9525</xdr:rowOff>
    </xdr:to>
    <xdr:sp>
      <xdr:nvSpPr>
        <xdr:cNvPr id="58" name="Přímá spojovací šipka 139"/>
        <xdr:cNvSpPr>
          <a:spLocks/>
        </xdr:cNvSpPr>
      </xdr:nvSpPr>
      <xdr:spPr>
        <a:xfrm rot="5400000">
          <a:off x="11658600" y="5172075"/>
          <a:ext cx="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180975</xdr:rowOff>
    </xdr:from>
    <xdr:to>
      <xdr:col>41</xdr:col>
      <xdr:colOff>9525</xdr:colOff>
      <xdr:row>39</xdr:row>
      <xdr:rowOff>152400</xdr:rowOff>
    </xdr:to>
    <xdr:sp>
      <xdr:nvSpPr>
        <xdr:cNvPr id="59" name="Přímá spojovací šipka 141"/>
        <xdr:cNvSpPr>
          <a:spLocks/>
        </xdr:cNvSpPr>
      </xdr:nvSpPr>
      <xdr:spPr>
        <a:xfrm rot="16200000" flipV="1">
          <a:off x="12906375" y="7229475"/>
          <a:ext cx="9525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26</xdr:row>
      <xdr:rowOff>0</xdr:rowOff>
    </xdr:from>
    <xdr:to>
      <xdr:col>41</xdr:col>
      <xdr:colOff>304800</xdr:colOff>
      <xdr:row>26</xdr:row>
      <xdr:rowOff>0</xdr:rowOff>
    </xdr:to>
    <xdr:sp>
      <xdr:nvSpPr>
        <xdr:cNvPr id="60" name="Přímá spojovací šipka 146"/>
        <xdr:cNvSpPr>
          <a:spLocks/>
        </xdr:cNvSpPr>
      </xdr:nvSpPr>
      <xdr:spPr>
        <a:xfrm>
          <a:off x="12592050" y="49530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304800</xdr:colOff>
      <xdr:row>17</xdr:row>
      <xdr:rowOff>9525</xdr:rowOff>
    </xdr:from>
    <xdr:to>
      <xdr:col>46</xdr:col>
      <xdr:colOff>0</xdr:colOff>
      <xdr:row>19</xdr:row>
      <xdr:rowOff>19050</xdr:rowOff>
    </xdr:to>
    <xdr:sp>
      <xdr:nvSpPr>
        <xdr:cNvPr id="61" name="Přímá spojovací šipka 148"/>
        <xdr:cNvSpPr>
          <a:spLocks/>
        </xdr:cNvSpPr>
      </xdr:nvSpPr>
      <xdr:spPr>
        <a:xfrm rot="16200000" flipH="1">
          <a:off x="14468475" y="3248025"/>
          <a:ext cx="9525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314325</xdr:colOff>
      <xdr:row>12</xdr:row>
      <xdr:rowOff>0</xdr:rowOff>
    </xdr:from>
    <xdr:to>
      <xdr:col>49</xdr:col>
      <xdr:colOff>9525</xdr:colOff>
      <xdr:row>14</xdr:row>
      <xdr:rowOff>0</xdr:rowOff>
    </xdr:to>
    <xdr:sp>
      <xdr:nvSpPr>
        <xdr:cNvPr id="62" name="Přímá spojovací šipka 150"/>
        <xdr:cNvSpPr>
          <a:spLocks/>
        </xdr:cNvSpPr>
      </xdr:nvSpPr>
      <xdr:spPr>
        <a:xfrm rot="5400000" flipH="1" flipV="1">
          <a:off x="15420975" y="2286000"/>
          <a:ext cx="952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152400</xdr:colOff>
      <xdr:row>17</xdr:row>
      <xdr:rowOff>0</xdr:rowOff>
    </xdr:from>
    <xdr:to>
      <xdr:col>58</xdr:col>
      <xdr:colOff>285750</xdr:colOff>
      <xdr:row>17</xdr:row>
      <xdr:rowOff>9525</xdr:rowOff>
    </xdr:to>
    <xdr:sp>
      <xdr:nvSpPr>
        <xdr:cNvPr id="63" name="Přímá spojovací čára 152"/>
        <xdr:cNvSpPr>
          <a:spLocks/>
        </xdr:cNvSpPr>
      </xdr:nvSpPr>
      <xdr:spPr>
        <a:xfrm>
          <a:off x="14630400" y="3238500"/>
          <a:ext cx="390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19050</xdr:colOff>
      <xdr:row>18</xdr:row>
      <xdr:rowOff>0</xdr:rowOff>
    </xdr:from>
    <xdr:to>
      <xdr:col>49</xdr:col>
      <xdr:colOff>9525</xdr:colOff>
      <xdr:row>18</xdr:row>
      <xdr:rowOff>0</xdr:rowOff>
    </xdr:to>
    <xdr:sp>
      <xdr:nvSpPr>
        <xdr:cNvPr id="64" name="Přímá spojovací šipka 153"/>
        <xdr:cNvSpPr>
          <a:spLocks/>
        </xdr:cNvSpPr>
      </xdr:nvSpPr>
      <xdr:spPr>
        <a:xfrm>
          <a:off x="14811375" y="34290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9525</xdr:colOff>
      <xdr:row>3</xdr:row>
      <xdr:rowOff>28575</xdr:rowOff>
    </xdr:from>
    <xdr:to>
      <xdr:col>49</xdr:col>
      <xdr:colOff>66675</xdr:colOff>
      <xdr:row>3</xdr:row>
      <xdr:rowOff>38100</xdr:rowOff>
    </xdr:to>
    <xdr:sp>
      <xdr:nvSpPr>
        <xdr:cNvPr id="65" name="Přímá spojovací čára 156"/>
        <xdr:cNvSpPr>
          <a:spLocks/>
        </xdr:cNvSpPr>
      </xdr:nvSpPr>
      <xdr:spPr>
        <a:xfrm>
          <a:off x="12915900" y="600075"/>
          <a:ext cx="2571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85725</xdr:colOff>
      <xdr:row>3</xdr:row>
      <xdr:rowOff>38100</xdr:rowOff>
    </xdr:from>
    <xdr:to>
      <xdr:col>53</xdr:col>
      <xdr:colOff>0</xdr:colOff>
      <xdr:row>8</xdr:row>
      <xdr:rowOff>0</xdr:rowOff>
    </xdr:to>
    <xdr:sp>
      <xdr:nvSpPr>
        <xdr:cNvPr id="66" name="Přímá spojovací čára 158"/>
        <xdr:cNvSpPr>
          <a:spLocks/>
        </xdr:cNvSpPr>
      </xdr:nvSpPr>
      <xdr:spPr>
        <a:xfrm>
          <a:off x="15506700" y="609600"/>
          <a:ext cx="11715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0</xdr:colOff>
      <xdr:row>8</xdr:row>
      <xdr:rowOff>0</xdr:rowOff>
    </xdr:from>
    <xdr:to>
      <xdr:col>53</xdr:col>
      <xdr:colOff>9525</xdr:colOff>
      <xdr:row>55</xdr:row>
      <xdr:rowOff>171450</xdr:rowOff>
    </xdr:to>
    <xdr:sp>
      <xdr:nvSpPr>
        <xdr:cNvPr id="67" name="Přímá spojovací čára 160"/>
        <xdr:cNvSpPr>
          <a:spLocks/>
        </xdr:cNvSpPr>
      </xdr:nvSpPr>
      <xdr:spPr>
        <a:xfrm rot="5400000">
          <a:off x="16678275" y="1524000"/>
          <a:ext cx="9525" cy="912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0</xdr:colOff>
      <xdr:row>1</xdr:row>
      <xdr:rowOff>104775</xdr:rowOff>
    </xdr:from>
    <xdr:to>
      <xdr:col>43</xdr:col>
      <xdr:colOff>304800</xdr:colOff>
      <xdr:row>1</xdr:row>
      <xdr:rowOff>104775</xdr:rowOff>
    </xdr:to>
    <xdr:sp>
      <xdr:nvSpPr>
        <xdr:cNvPr id="68" name="Přímá spojovací šipka 163"/>
        <xdr:cNvSpPr>
          <a:spLocks/>
        </xdr:cNvSpPr>
      </xdr:nvSpPr>
      <xdr:spPr>
        <a:xfrm rot="10800000">
          <a:off x="13535025" y="29527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9525</xdr:colOff>
      <xdr:row>2</xdr:row>
      <xdr:rowOff>104775</xdr:rowOff>
    </xdr:from>
    <xdr:to>
      <xdr:col>44</xdr:col>
      <xdr:colOff>9525</xdr:colOff>
      <xdr:row>2</xdr:row>
      <xdr:rowOff>104775</xdr:rowOff>
    </xdr:to>
    <xdr:sp>
      <xdr:nvSpPr>
        <xdr:cNvPr id="69" name="Přímá spojovací šipka 165"/>
        <xdr:cNvSpPr>
          <a:spLocks/>
        </xdr:cNvSpPr>
      </xdr:nvSpPr>
      <xdr:spPr>
        <a:xfrm>
          <a:off x="13544550" y="485775"/>
          <a:ext cx="314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13</xdr:row>
      <xdr:rowOff>0</xdr:rowOff>
    </xdr:from>
    <xdr:to>
      <xdr:col>55</xdr:col>
      <xdr:colOff>0</xdr:colOff>
      <xdr:row>15</xdr:row>
      <xdr:rowOff>38100</xdr:rowOff>
    </xdr:to>
    <xdr:sp>
      <xdr:nvSpPr>
        <xdr:cNvPr id="70" name="Přímá spojovací šipka 169"/>
        <xdr:cNvSpPr>
          <a:spLocks/>
        </xdr:cNvSpPr>
      </xdr:nvSpPr>
      <xdr:spPr>
        <a:xfrm rot="5400000" flipH="1" flipV="1">
          <a:off x="17306925" y="2476500"/>
          <a:ext cx="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0</xdr:colOff>
      <xdr:row>17</xdr:row>
      <xdr:rowOff>57150</xdr:rowOff>
    </xdr:from>
    <xdr:to>
      <xdr:col>55</xdr:col>
      <xdr:colOff>304800</xdr:colOff>
      <xdr:row>17</xdr:row>
      <xdr:rowOff>57150</xdr:rowOff>
    </xdr:to>
    <xdr:sp>
      <xdr:nvSpPr>
        <xdr:cNvPr id="71" name="Přímá spojovací šipka 170"/>
        <xdr:cNvSpPr>
          <a:spLocks/>
        </xdr:cNvSpPr>
      </xdr:nvSpPr>
      <xdr:spPr>
        <a:xfrm>
          <a:off x="16992600" y="32956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0</xdr:colOff>
      <xdr:row>17</xdr:row>
      <xdr:rowOff>47625</xdr:rowOff>
    </xdr:from>
    <xdr:to>
      <xdr:col>57</xdr:col>
      <xdr:colOff>304800</xdr:colOff>
      <xdr:row>17</xdr:row>
      <xdr:rowOff>47625</xdr:rowOff>
    </xdr:to>
    <xdr:sp>
      <xdr:nvSpPr>
        <xdr:cNvPr id="72" name="Přímá spojovací šipka 171"/>
        <xdr:cNvSpPr>
          <a:spLocks/>
        </xdr:cNvSpPr>
      </xdr:nvSpPr>
      <xdr:spPr>
        <a:xfrm>
          <a:off x="17621250" y="32861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295275</xdr:colOff>
      <xdr:row>13</xdr:row>
      <xdr:rowOff>0</xdr:rowOff>
    </xdr:from>
    <xdr:to>
      <xdr:col>52</xdr:col>
      <xdr:colOff>0</xdr:colOff>
      <xdr:row>13</xdr:row>
      <xdr:rowOff>0</xdr:rowOff>
    </xdr:to>
    <xdr:sp>
      <xdr:nvSpPr>
        <xdr:cNvPr id="73" name="Přímá spojovací šipka 173"/>
        <xdr:cNvSpPr>
          <a:spLocks/>
        </xdr:cNvSpPr>
      </xdr:nvSpPr>
      <xdr:spPr>
        <a:xfrm rot="10800000">
          <a:off x="15716250" y="24765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58</xdr:col>
      <xdr:colOff>295275</xdr:colOff>
      <xdr:row>14</xdr:row>
      <xdr:rowOff>9525</xdr:rowOff>
    </xdr:from>
    <xdr:to>
      <xdr:col>60</xdr:col>
      <xdr:colOff>0</xdr:colOff>
      <xdr:row>17</xdr:row>
      <xdr:rowOff>0</xdr:rowOff>
    </xdr:to>
    <xdr:sp>
      <xdr:nvSpPr>
        <xdr:cNvPr id="74" name="Přímá spojovací čára 177"/>
        <xdr:cNvSpPr>
          <a:spLocks/>
        </xdr:cNvSpPr>
      </xdr:nvSpPr>
      <xdr:spPr>
        <a:xfrm rot="5400000" flipH="1" flipV="1">
          <a:off x="18545175" y="2676525"/>
          <a:ext cx="3333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60</xdr:col>
      <xdr:colOff>0</xdr:colOff>
      <xdr:row>14</xdr:row>
      <xdr:rowOff>0</xdr:rowOff>
    </xdr:from>
    <xdr:to>
      <xdr:col>67</xdr:col>
      <xdr:colOff>304800</xdr:colOff>
      <xdr:row>14</xdr:row>
      <xdr:rowOff>9525</xdr:rowOff>
    </xdr:to>
    <xdr:sp>
      <xdr:nvSpPr>
        <xdr:cNvPr id="75" name="Přímá spojovací čára 179"/>
        <xdr:cNvSpPr>
          <a:spLocks/>
        </xdr:cNvSpPr>
      </xdr:nvSpPr>
      <xdr:spPr>
        <a:xfrm>
          <a:off x="18878550" y="2667000"/>
          <a:ext cx="2505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67</xdr:col>
      <xdr:colOff>304800</xdr:colOff>
      <xdr:row>14</xdr:row>
      <xdr:rowOff>0</xdr:rowOff>
    </xdr:from>
    <xdr:to>
      <xdr:col>68</xdr:col>
      <xdr:colOff>9525</xdr:colOff>
      <xdr:row>19</xdr:row>
      <xdr:rowOff>0</xdr:rowOff>
    </xdr:to>
    <xdr:sp>
      <xdr:nvSpPr>
        <xdr:cNvPr id="76" name="Přímá spojovací čára 181"/>
        <xdr:cNvSpPr>
          <a:spLocks/>
        </xdr:cNvSpPr>
      </xdr:nvSpPr>
      <xdr:spPr>
        <a:xfrm rot="16200000" flipH="1">
          <a:off x="21383625" y="2667000"/>
          <a:ext cx="190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58</xdr:col>
      <xdr:colOff>285750</xdr:colOff>
      <xdr:row>16</xdr:row>
      <xdr:rowOff>180975</xdr:rowOff>
    </xdr:from>
    <xdr:to>
      <xdr:col>59</xdr:col>
      <xdr:colOff>304800</xdr:colOff>
      <xdr:row>18</xdr:row>
      <xdr:rowOff>190500</xdr:rowOff>
    </xdr:to>
    <xdr:sp>
      <xdr:nvSpPr>
        <xdr:cNvPr id="77" name="Přímá spojovací čára 183"/>
        <xdr:cNvSpPr>
          <a:spLocks/>
        </xdr:cNvSpPr>
      </xdr:nvSpPr>
      <xdr:spPr>
        <a:xfrm rot="16200000" flipH="1">
          <a:off x="18535650" y="3228975"/>
          <a:ext cx="333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60</xdr:col>
      <xdr:colOff>9525</xdr:colOff>
      <xdr:row>18</xdr:row>
      <xdr:rowOff>180975</xdr:rowOff>
    </xdr:from>
    <xdr:to>
      <xdr:col>74</xdr:col>
      <xdr:colOff>19050</xdr:colOff>
      <xdr:row>19</xdr:row>
      <xdr:rowOff>0</xdr:rowOff>
    </xdr:to>
    <xdr:sp>
      <xdr:nvSpPr>
        <xdr:cNvPr id="78" name="Přímá spojovací čára 185"/>
        <xdr:cNvSpPr>
          <a:spLocks/>
        </xdr:cNvSpPr>
      </xdr:nvSpPr>
      <xdr:spPr>
        <a:xfrm flipV="1">
          <a:off x="18888075" y="3609975"/>
          <a:ext cx="441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0</xdr:colOff>
      <xdr:row>16</xdr:row>
      <xdr:rowOff>0</xdr:rowOff>
    </xdr:from>
    <xdr:to>
      <xdr:col>74</xdr:col>
      <xdr:colOff>19050</xdr:colOff>
      <xdr:row>16</xdr:row>
      <xdr:rowOff>0</xdr:rowOff>
    </xdr:to>
    <xdr:sp>
      <xdr:nvSpPr>
        <xdr:cNvPr id="79" name="Přímá spojovací šipka 186"/>
        <xdr:cNvSpPr>
          <a:spLocks/>
        </xdr:cNvSpPr>
      </xdr:nvSpPr>
      <xdr:spPr>
        <a:xfrm rot="10800000">
          <a:off x="22650450" y="30480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63</xdr:col>
      <xdr:colOff>0</xdr:colOff>
      <xdr:row>11</xdr:row>
      <xdr:rowOff>0</xdr:rowOff>
    </xdr:from>
    <xdr:to>
      <xdr:col>65</xdr:col>
      <xdr:colOff>19050</xdr:colOff>
      <xdr:row>11</xdr:row>
      <xdr:rowOff>0</xdr:rowOff>
    </xdr:to>
    <xdr:sp>
      <xdr:nvSpPr>
        <xdr:cNvPr id="80" name="Přímá spojovací šipka 187"/>
        <xdr:cNvSpPr>
          <a:spLocks/>
        </xdr:cNvSpPr>
      </xdr:nvSpPr>
      <xdr:spPr>
        <a:xfrm rot="10800000">
          <a:off x="19821525" y="20955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63</xdr:col>
      <xdr:colOff>0</xdr:colOff>
      <xdr:row>16</xdr:row>
      <xdr:rowOff>0</xdr:rowOff>
    </xdr:from>
    <xdr:to>
      <xdr:col>65</xdr:col>
      <xdr:colOff>19050</xdr:colOff>
      <xdr:row>16</xdr:row>
      <xdr:rowOff>0</xdr:rowOff>
    </xdr:to>
    <xdr:sp>
      <xdr:nvSpPr>
        <xdr:cNvPr id="81" name="Přímá spojovací šipka 188"/>
        <xdr:cNvSpPr>
          <a:spLocks/>
        </xdr:cNvSpPr>
      </xdr:nvSpPr>
      <xdr:spPr>
        <a:xfrm rot="10800000">
          <a:off x="19821525" y="30480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0</xdr:colOff>
      <xdr:row>16</xdr:row>
      <xdr:rowOff>0</xdr:rowOff>
    </xdr:from>
    <xdr:to>
      <xdr:col>70</xdr:col>
      <xdr:colOff>304800</xdr:colOff>
      <xdr:row>16</xdr:row>
      <xdr:rowOff>0</xdr:rowOff>
    </xdr:to>
    <xdr:sp>
      <xdr:nvSpPr>
        <xdr:cNvPr id="82" name="Přímá spojovací šipka 189"/>
        <xdr:cNvSpPr>
          <a:spLocks/>
        </xdr:cNvSpPr>
      </xdr:nvSpPr>
      <xdr:spPr>
        <a:xfrm>
          <a:off x="21707475" y="30480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295275</xdr:colOff>
      <xdr:row>19</xdr:row>
      <xdr:rowOff>0</xdr:rowOff>
    </xdr:from>
    <xdr:to>
      <xdr:col>50</xdr:col>
      <xdr:colOff>304800</xdr:colOff>
      <xdr:row>21</xdr:row>
      <xdr:rowOff>9525</xdr:rowOff>
    </xdr:to>
    <xdr:sp>
      <xdr:nvSpPr>
        <xdr:cNvPr id="83" name="Přímá spojovací šipka 192"/>
        <xdr:cNvSpPr>
          <a:spLocks/>
        </xdr:cNvSpPr>
      </xdr:nvSpPr>
      <xdr:spPr>
        <a:xfrm rot="16200000" flipH="1">
          <a:off x="16030575" y="3619500"/>
          <a:ext cx="9525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247650</xdr:colOff>
      <xdr:row>23</xdr:row>
      <xdr:rowOff>38100</xdr:rowOff>
    </xdr:from>
    <xdr:to>
      <xdr:col>50</xdr:col>
      <xdr:colOff>304800</xdr:colOff>
      <xdr:row>25</xdr:row>
      <xdr:rowOff>28575</xdr:rowOff>
    </xdr:to>
    <xdr:sp>
      <xdr:nvSpPr>
        <xdr:cNvPr id="84" name="Přímá spojovací šipka 193"/>
        <xdr:cNvSpPr>
          <a:spLocks/>
        </xdr:cNvSpPr>
      </xdr:nvSpPr>
      <xdr:spPr>
        <a:xfrm rot="5400000">
          <a:off x="15982950" y="4419600"/>
          <a:ext cx="5715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</xdr:colOff>
      <xdr:row>39</xdr:row>
      <xdr:rowOff>28575</xdr:rowOff>
    </xdr:from>
    <xdr:to>
      <xdr:col>34</xdr:col>
      <xdr:colOff>9525</xdr:colOff>
      <xdr:row>41</xdr:row>
      <xdr:rowOff>9525</xdr:rowOff>
    </xdr:to>
    <xdr:sp>
      <xdr:nvSpPr>
        <xdr:cNvPr id="85" name="Přímá spojovací šipka 195"/>
        <xdr:cNvSpPr>
          <a:spLocks/>
        </xdr:cNvSpPr>
      </xdr:nvSpPr>
      <xdr:spPr>
        <a:xfrm rot="5400000">
          <a:off x="10715625" y="7458075"/>
          <a:ext cx="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28575</xdr:colOff>
      <xdr:row>42</xdr:row>
      <xdr:rowOff>38100</xdr:rowOff>
    </xdr:from>
    <xdr:to>
      <xdr:col>43</xdr:col>
      <xdr:colOff>247650</xdr:colOff>
      <xdr:row>42</xdr:row>
      <xdr:rowOff>47625</xdr:rowOff>
    </xdr:to>
    <xdr:sp>
      <xdr:nvSpPr>
        <xdr:cNvPr id="86" name="Přímá spojovací čára 198"/>
        <xdr:cNvSpPr>
          <a:spLocks/>
        </xdr:cNvSpPr>
      </xdr:nvSpPr>
      <xdr:spPr>
        <a:xfrm>
          <a:off x="12306300" y="8039100"/>
          <a:ext cx="1476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238125</xdr:colOff>
      <xdr:row>29</xdr:row>
      <xdr:rowOff>28575</xdr:rowOff>
    </xdr:from>
    <xdr:to>
      <xdr:col>49</xdr:col>
      <xdr:colOff>295275</xdr:colOff>
      <xdr:row>42</xdr:row>
      <xdr:rowOff>47625</xdr:rowOff>
    </xdr:to>
    <xdr:sp>
      <xdr:nvSpPr>
        <xdr:cNvPr id="87" name="Přímá spojovací čára 200"/>
        <xdr:cNvSpPr>
          <a:spLocks/>
        </xdr:cNvSpPr>
      </xdr:nvSpPr>
      <xdr:spPr>
        <a:xfrm rot="5400000" flipH="1" flipV="1">
          <a:off x="13773150" y="5553075"/>
          <a:ext cx="194310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304800</xdr:colOff>
      <xdr:row>28</xdr:row>
      <xdr:rowOff>171450</xdr:rowOff>
    </xdr:from>
    <xdr:to>
      <xdr:col>52</xdr:col>
      <xdr:colOff>295275</xdr:colOff>
      <xdr:row>29</xdr:row>
      <xdr:rowOff>28575</xdr:rowOff>
    </xdr:to>
    <xdr:sp>
      <xdr:nvSpPr>
        <xdr:cNvPr id="88" name="Přímá spojovací čára 203"/>
        <xdr:cNvSpPr>
          <a:spLocks/>
        </xdr:cNvSpPr>
      </xdr:nvSpPr>
      <xdr:spPr>
        <a:xfrm flipV="1">
          <a:off x="15725775" y="5505450"/>
          <a:ext cx="9334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43</xdr:row>
      <xdr:rowOff>0</xdr:rowOff>
    </xdr:from>
    <xdr:to>
      <xdr:col>41</xdr:col>
      <xdr:colOff>304800</xdr:colOff>
      <xdr:row>43</xdr:row>
      <xdr:rowOff>0</xdr:rowOff>
    </xdr:to>
    <xdr:sp>
      <xdr:nvSpPr>
        <xdr:cNvPr id="89" name="Přímá spojovací šipka 204"/>
        <xdr:cNvSpPr>
          <a:spLocks/>
        </xdr:cNvSpPr>
      </xdr:nvSpPr>
      <xdr:spPr>
        <a:xfrm>
          <a:off x="12592050" y="81915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0</xdr:colOff>
      <xdr:row>40</xdr:row>
      <xdr:rowOff>76200</xdr:rowOff>
    </xdr:from>
    <xdr:to>
      <xdr:col>64</xdr:col>
      <xdr:colOff>247650</xdr:colOff>
      <xdr:row>40</xdr:row>
      <xdr:rowOff>76200</xdr:rowOff>
    </xdr:to>
    <xdr:sp>
      <xdr:nvSpPr>
        <xdr:cNvPr id="90" name="Přímá spojovací čára 207"/>
        <xdr:cNvSpPr>
          <a:spLocks/>
        </xdr:cNvSpPr>
      </xdr:nvSpPr>
      <xdr:spPr>
        <a:xfrm>
          <a:off x="16678275" y="769620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63</xdr:col>
      <xdr:colOff>0</xdr:colOff>
      <xdr:row>35</xdr:row>
      <xdr:rowOff>180975</xdr:rowOff>
    </xdr:from>
    <xdr:to>
      <xdr:col>65</xdr:col>
      <xdr:colOff>0</xdr:colOff>
      <xdr:row>35</xdr:row>
      <xdr:rowOff>180975</xdr:rowOff>
    </xdr:to>
    <xdr:sp>
      <xdr:nvSpPr>
        <xdr:cNvPr id="91" name="Přímá spojovací šipka 208"/>
        <xdr:cNvSpPr>
          <a:spLocks/>
        </xdr:cNvSpPr>
      </xdr:nvSpPr>
      <xdr:spPr>
        <a:xfrm rot="10800000">
          <a:off x="19821525" y="684847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0</xdr:colOff>
      <xdr:row>36</xdr:row>
      <xdr:rowOff>0</xdr:rowOff>
    </xdr:from>
    <xdr:to>
      <xdr:col>55</xdr:col>
      <xdr:colOff>304800</xdr:colOff>
      <xdr:row>36</xdr:row>
      <xdr:rowOff>0</xdr:rowOff>
    </xdr:to>
    <xdr:sp>
      <xdr:nvSpPr>
        <xdr:cNvPr id="92" name="Přímá spojovací šipka 211"/>
        <xdr:cNvSpPr>
          <a:spLocks/>
        </xdr:cNvSpPr>
      </xdr:nvSpPr>
      <xdr:spPr>
        <a:xfrm>
          <a:off x="16992600" y="68580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40</xdr:row>
      <xdr:rowOff>47625</xdr:rowOff>
    </xdr:from>
    <xdr:to>
      <xdr:col>51</xdr:col>
      <xdr:colOff>0</xdr:colOff>
      <xdr:row>42</xdr:row>
      <xdr:rowOff>28575</xdr:rowOff>
    </xdr:to>
    <xdr:sp>
      <xdr:nvSpPr>
        <xdr:cNvPr id="93" name="Přímá spojovací šipka 212"/>
        <xdr:cNvSpPr>
          <a:spLocks/>
        </xdr:cNvSpPr>
      </xdr:nvSpPr>
      <xdr:spPr>
        <a:xfrm rot="5400000">
          <a:off x="16049625" y="7667625"/>
          <a:ext cx="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47625</xdr:colOff>
      <xdr:row>51</xdr:row>
      <xdr:rowOff>0</xdr:rowOff>
    </xdr:from>
    <xdr:to>
      <xdr:col>53</xdr:col>
      <xdr:colOff>19050</xdr:colOff>
      <xdr:row>51</xdr:row>
      <xdr:rowOff>19050</xdr:rowOff>
    </xdr:to>
    <xdr:sp>
      <xdr:nvSpPr>
        <xdr:cNvPr id="94" name="Přímá spojovací čára 215"/>
        <xdr:cNvSpPr>
          <a:spLocks/>
        </xdr:cNvSpPr>
      </xdr:nvSpPr>
      <xdr:spPr>
        <a:xfrm rot="10800000">
          <a:off x="9182100" y="9715500"/>
          <a:ext cx="75152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48</xdr:row>
      <xdr:rowOff>0</xdr:rowOff>
    </xdr:from>
    <xdr:to>
      <xdr:col>50</xdr:col>
      <xdr:colOff>295275</xdr:colOff>
      <xdr:row>48</xdr:row>
      <xdr:rowOff>0</xdr:rowOff>
    </xdr:to>
    <xdr:sp>
      <xdr:nvSpPr>
        <xdr:cNvPr id="95" name="Přímá spojovací šipka 216"/>
        <xdr:cNvSpPr>
          <a:spLocks/>
        </xdr:cNvSpPr>
      </xdr:nvSpPr>
      <xdr:spPr>
        <a:xfrm rot="10800000">
          <a:off x="15420975" y="91440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0</xdr:colOff>
      <xdr:row>48</xdr:row>
      <xdr:rowOff>0</xdr:rowOff>
    </xdr:from>
    <xdr:to>
      <xdr:col>44</xdr:col>
      <xdr:colOff>295275</xdr:colOff>
      <xdr:row>48</xdr:row>
      <xdr:rowOff>0</xdr:rowOff>
    </xdr:to>
    <xdr:sp>
      <xdr:nvSpPr>
        <xdr:cNvPr id="96" name="Přímá spojovací šipka 219"/>
        <xdr:cNvSpPr>
          <a:spLocks/>
        </xdr:cNvSpPr>
      </xdr:nvSpPr>
      <xdr:spPr>
        <a:xfrm rot="10800000">
          <a:off x="13535025" y="91440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200025</xdr:colOff>
      <xdr:row>43</xdr:row>
      <xdr:rowOff>19050</xdr:rowOff>
    </xdr:from>
    <xdr:to>
      <xdr:col>31</xdr:col>
      <xdr:colOff>9525</xdr:colOff>
      <xdr:row>45</xdr:row>
      <xdr:rowOff>0</xdr:rowOff>
    </xdr:to>
    <xdr:sp>
      <xdr:nvSpPr>
        <xdr:cNvPr id="97" name="Přímá spojovací šipka 221"/>
        <xdr:cNvSpPr>
          <a:spLocks/>
        </xdr:cNvSpPr>
      </xdr:nvSpPr>
      <xdr:spPr>
        <a:xfrm rot="16200000" flipH="1">
          <a:off x="9648825" y="8210550"/>
          <a:ext cx="123825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171450</xdr:colOff>
      <xdr:row>46</xdr:row>
      <xdr:rowOff>28575</xdr:rowOff>
    </xdr:from>
    <xdr:to>
      <xdr:col>31</xdr:col>
      <xdr:colOff>9525</xdr:colOff>
      <xdr:row>48</xdr:row>
      <xdr:rowOff>9525</xdr:rowOff>
    </xdr:to>
    <xdr:sp>
      <xdr:nvSpPr>
        <xdr:cNvPr id="98" name="Přímá spojovací šipka 224"/>
        <xdr:cNvSpPr>
          <a:spLocks/>
        </xdr:cNvSpPr>
      </xdr:nvSpPr>
      <xdr:spPr>
        <a:xfrm rot="5400000">
          <a:off x="9620250" y="8791575"/>
          <a:ext cx="15240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133350</xdr:colOff>
      <xdr:row>43</xdr:row>
      <xdr:rowOff>9525</xdr:rowOff>
    </xdr:from>
    <xdr:to>
      <xdr:col>33</xdr:col>
      <xdr:colOff>304800</xdr:colOff>
      <xdr:row>45</xdr:row>
      <xdr:rowOff>9525</xdr:rowOff>
    </xdr:to>
    <xdr:sp>
      <xdr:nvSpPr>
        <xdr:cNvPr id="99" name="Přímá spojovací šipka 225"/>
        <xdr:cNvSpPr>
          <a:spLocks/>
        </xdr:cNvSpPr>
      </xdr:nvSpPr>
      <xdr:spPr>
        <a:xfrm rot="16200000" flipV="1">
          <a:off x="10525125" y="8201025"/>
          <a:ext cx="171450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180975</xdr:colOff>
      <xdr:row>46</xdr:row>
      <xdr:rowOff>9525</xdr:rowOff>
    </xdr:from>
    <xdr:to>
      <xdr:col>33</xdr:col>
      <xdr:colOff>304800</xdr:colOff>
      <xdr:row>47</xdr:row>
      <xdr:rowOff>161925</xdr:rowOff>
    </xdr:to>
    <xdr:sp>
      <xdr:nvSpPr>
        <xdr:cNvPr id="100" name="Přímá spojovací šipka 229"/>
        <xdr:cNvSpPr>
          <a:spLocks/>
        </xdr:cNvSpPr>
      </xdr:nvSpPr>
      <xdr:spPr>
        <a:xfrm rot="5400000" flipH="1" flipV="1">
          <a:off x="10572750" y="8772525"/>
          <a:ext cx="12382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304800</xdr:colOff>
      <xdr:row>35</xdr:row>
      <xdr:rowOff>28575</xdr:rowOff>
    </xdr:from>
    <xdr:to>
      <xdr:col>11</xdr:col>
      <xdr:colOff>314325</xdr:colOff>
      <xdr:row>82</xdr:row>
      <xdr:rowOff>28575</xdr:rowOff>
    </xdr:to>
    <xdr:sp>
      <xdr:nvSpPr>
        <xdr:cNvPr id="101" name="Přímá spojovací čára 233"/>
        <xdr:cNvSpPr>
          <a:spLocks/>
        </xdr:cNvSpPr>
      </xdr:nvSpPr>
      <xdr:spPr>
        <a:xfrm rot="16200000" flipH="1">
          <a:off x="3762375" y="6696075"/>
          <a:ext cx="9525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28575</xdr:colOff>
      <xdr:row>51</xdr:row>
      <xdr:rowOff>9525</xdr:rowOff>
    </xdr:from>
    <xdr:to>
      <xdr:col>29</xdr:col>
      <xdr:colOff>38100</xdr:colOff>
      <xdr:row>56</xdr:row>
      <xdr:rowOff>66675</xdr:rowOff>
    </xdr:to>
    <xdr:sp>
      <xdr:nvSpPr>
        <xdr:cNvPr id="102" name="Přímá spojovací čára 235"/>
        <xdr:cNvSpPr>
          <a:spLocks/>
        </xdr:cNvSpPr>
      </xdr:nvSpPr>
      <xdr:spPr>
        <a:xfrm rot="10800000" flipV="1">
          <a:off x="7591425" y="9725025"/>
          <a:ext cx="15811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9525</xdr:colOff>
      <xdr:row>56</xdr:row>
      <xdr:rowOff>76200</xdr:rowOff>
    </xdr:from>
    <xdr:to>
      <xdr:col>24</xdr:col>
      <xdr:colOff>9525</xdr:colOff>
      <xdr:row>56</xdr:row>
      <xdr:rowOff>76200</xdr:rowOff>
    </xdr:to>
    <xdr:sp>
      <xdr:nvSpPr>
        <xdr:cNvPr id="103" name="Přímá spojovací čára 237"/>
        <xdr:cNvSpPr>
          <a:spLocks/>
        </xdr:cNvSpPr>
      </xdr:nvSpPr>
      <xdr:spPr>
        <a:xfrm rot="10800000" flipV="1">
          <a:off x="6924675" y="10744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9525</xdr:colOff>
      <xdr:row>51</xdr:row>
      <xdr:rowOff>0</xdr:rowOff>
    </xdr:from>
    <xdr:to>
      <xdr:col>22</xdr:col>
      <xdr:colOff>9525</xdr:colOff>
      <xdr:row>77</xdr:row>
      <xdr:rowOff>28575</xdr:rowOff>
    </xdr:to>
    <xdr:sp>
      <xdr:nvSpPr>
        <xdr:cNvPr id="104" name="Přímá spojovací čára 239"/>
        <xdr:cNvSpPr>
          <a:spLocks/>
        </xdr:cNvSpPr>
      </xdr:nvSpPr>
      <xdr:spPr>
        <a:xfrm rot="5400000" flipH="1" flipV="1">
          <a:off x="6924675" y="9715500"/>
          <a:ext cx="0" cy="498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9525</xdr:rowOff>
    </xdr:from>
    <xdr:to>
      <xdr:col>22</xdr:col>
      <xdr:colOff>0</xdr:colOff>
      <xdr:row>51</xdr:row>
      <xdr:rowOff>9525</xdr:rowOff>
    </xdr:to>
    <xdr:sp>
      <xdr:nvSpPr>
        <xdr:cNvPr id="105" name="Přímá spojovací čára 241"/>
        <xdr:cNvSpPr>
          <a:spLocks/>
        </xdr:cNvSpPr>
      </xdr:nvSpPr>
      <xdr:spPr>
        <a:xfrm rot="10800000">
          <a:off x="3771900" y="9725025"/>
          <a:ext cx="314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42</xdr:row>
      <xdr:rowOff>95250</xdr:rowOff>
    </xdr:from>
    <xdr:to>
      <xdr:col>18</xdr:col>
      <xdr:colOff>9525</xdr:colOff>
      <xdr:row>89</xdr:row>
      <xdr:rowOff>9525</xdr:rowOff>
    </xdr:to>
    <xdr:sp>
      <xdr:nvSpPr>
        <xdr:cNvPr id="106" name="Přímá spojovací čára 244"/>
        <xdr:cNvSpPr>
          <a:spLocks/>
        </xdr:cNvSpPr>
      </xdr:nvSpPr>
      <xdr:spPr>
        <a:xfrm rot="5400000">
          <a:off x="5657850" y="8096250"/>
          <a:ext cx="9525" cy="886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285750</xdr:colOff>
      <xdr:row>36</xdr:row>
      <xdr:rowOff>19050</xdr:rowOff>
    </xdr:from>
    <xdr:to>
      <xdr:col>15</xdr:col>
      <xdr:colOff>295275</xdr:colOff>
      <xdr:row>38</xdr:row>
      <xdr:rowOff>28575</xdr:rowOff>
    </xdr:to>
    <xdr:sp>
      <xdr:nvSpPr>
        <xdr:cNvPr id="107" name="Přímá spojovací šipka 245"/>
        <xdr:cNvSpPr>
          <a:spLocks/>
        </xdr:cNvSpPr>
      </xdr:nvSpPr>
      <xdr:spPr>
        <a:xfrm rot="16200000" flipH="1">
          <a:off x="5000625" y="6877050"/>
          <a:ext cx="9525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304800</xdr:colOff>
      <xdr:row>46</xdr:row>
      <xdr:rowOff>180975</xdr:rowOff>
    </xdr:from>
    <xdr:to>
      <xdr:col>20</xdr:col>
      <xdr:colOff>9525</xdr:colOff>
      <xdr:row>48</xdr:row>
      <xdr:rowOff>180975</xdr:rowOff>
    </xdr:to>
    <xdr:sp>
      <xdr:nvSpPr>
        <xdr:cNvPr id="108" name="Přímá spojovací šipka 248"/>
        <xdr:cNvSpPr>
          <a:spLocks/>
        </xdr:cNvSpPr>
      </xdr:nvSpPr>
      <xdr:spPr>
        <a:xfrm rot="5400000" flipH="1" flipV="1">
          <a:off x="6276975" y="8943975"/>
          <a:ext cx="19050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45</xdr:row>
      <xdr:rowOff>180975</xdr:rowOff>
    </xdr:from>
    <xdr:to>
      <xdr:col>14</xdr:col>
      <xdr:colOff>19050</xdr:colOff>
      <xdr:row>47</xdr:row>
      <xdr:rowOff>161925</xdr:rowOff>
    </xdr:to>
    <xdr:sp>
      <xdr:nvSpPr>
        <xdr:cNvPr id="109" name="Přímá spojovací šipka 253"/>
        <xdr:cNvSpPr>
          <a:spLocks/>
        </xdr:cNvSpPr>
      </xdr:nvSpPr>
      <xdr:spPr>
        <a:xfrm rot="16200000" flipV="1">
          <a:off x="4410075" y="8753475"/>
          <a:ext cx="9525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52</xdr:row>
      <xdr:rowOff>19050</xdr:rowOff>
    </xdr:from>
    <xdr:to>
      <xdr:col>10</xdr:col>
      <xdr:colOff>0</xdr:colOff>
      <xdr:row>54</xdr:row>
      <xdr:rowOff>47625</xdr:rowOff>
    </xdr:to>
    <xdr:sp>
      <xdr:nvSpPr>
        <xdr:cNvPr id="110" name="Přímá spojovací šipka 256"/>
        <xdr:cNvSpPr>
          <a:spLocks/>
        </xdr:cNvSpPr>
      </xdr:nvSpPr>
      <xdr:spPr>
        <a:xfrm rot="16200000" flipH="1">
          <a:off x="3133725" y="9925050"/>
          <a:ext cx="9525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22</xdr:col>
      <xdr:colOff>0</xdr:colOff>
      <xdr:row>65</xdr:row>
      <xdr:rowOff>19050</xdr:rowOff>
    </xdr:to>
    <xdr:sp>
      <xdr:nvSpPr>
        <xdr:cNvPr id="111" name="Přímá spojovací čára 258"/>
        <xdr:cNvSpPr>
          <a:spLocks/>
        </xdr:cNvSpPr>
      </xdr:nvSpPr>
      <xdr:spPr>
        <a:xfrm rot="10800000" flipV="1">
          <a:off x="314325" y="12392025"/>
          <a:ext cx="6600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60</xdr:row>
      <xdr:rowOff>180975</xdr:rowOff>
    </xdr:from>
    <xdr:to>
      <xdr:col>10</xdr:col>
      <xdr:colOff>266700</xdr:colOff>
      <xdr:row>61</xdr:row>
      <xdr:rowOff>9525</xdr:rowOff>
    </xdr:to>
    <xdr:sp>
      <xdr:nvSpPr>
        <xdr:cNvPr id="112" name="Přímá spojovací šipka 261"/>
        <xdr:cNvSpPr>
          <a:spLocks/>
        </xdr:cNvSpPr>
      </xdr:nvSpPr>
      <xdr:spPr>
        <a:xfrm rot="10800000">
          <a:off x="2819400" y="11610975"/>
          <a:ext cx="5905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61</xdr:row>
      <xdr:rowOff>9525</xdr:rowOff>
    </xdr:from>
    <xdr:to>
      <xdr:col>6</xdr:col>
      <xdr:colOff>276225</xdr:colOff>
      <xdr:row>61</xdr:row>
      <xdr:rowOff>19050</xdr:rowOff>
    </xdr:to>
    <xdr:sp>
      <xdr:nvSpPr>
        <xdr:cNvPr id="113" name="Přímá spojovací šipka 263"/>
        <xdr:cNvSpPr>
          <a:spLocks/>
        </xdr:cNvSpPr>
      </xdr:nvSpPr>
      <xdr:spPr>
        <a:xfrm flipV="1">
          <a:off x="1562100" y="11630025"/>
          <a:ext cx="600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285750</xdr:colOff>
      <xdr:row>62</xdr:row>
      <xdr:rowOff>9525</xdr:rowOff>
    </xdr:to>
    <xdr:sp>
      <xdr:nvSpPr>
        <xdr:cNvPr id="114" name="Přímá spojovací šipka 264"/>
        <xdr:cNvSpPr>
          <a:spLocks/>
        </xdr:cNvSpPr>
      </xdr:nvSpPr>
      <xdr:spPr>
        <a:xfrm flipV="1">
          <a:off x="314325" y="11811000"/>
          <a:ext cx="600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74</xdr:row>
      <xdr:rowOff>9525</xdr:rowOff>
    </xdr:from>
    <xdr:to>
      <xdr:col>12</xdr:col>
      <xdr:colOff>0</xdr:colOff>
      <xdr:row>76</xdr:row>
      <xdr:rowOff>180975</xdr:rowOff>
    </xdr:to>
    <xdr:sp>
      <xdr:nvSpPr>
        <xdr:cNvPr id="115" name="Přímá spojovací čára 267"/>
        <xdr:cNvSpPr>
          <a:spLocks/>
        </xdr:cNvSpPr>
      </xdr:nvSpPr>
      <xdr:spPr>
        <a:xfrm rot="10800000" flipV="1">
          <a:off x="1885950" y="14106525"/>
          <a:ext cx="18859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75</xdr:row>
      <xdr:rowOff>0</xdr:rowOff>
    </xdr:from>
    <xdr:to>
      <xdr:col>6</xdr:col>
      <xdr:colOff>9525</xdr:colOff>
      <xdr:row>75</xdr:row>
      <xdr:rowOff>9525</xdr:rowOff>
    </xdr:to>
    <xdr:sp>
      <xdr:nvSpPr>
        <xdr:cNvPr id="116" name="Přímá spojovací šipka 269"/>
        <xdr:cNvSpPr>
          <a:spLocks/>
        </xdr:cNvSpPr>
      </xdr:nvSpPr>
      <xdr:spPr>
        <a:xfrm>
          <a:off x="1276350" y="14287500"/>
          <a:ext cx="6191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19050</xdr:rowOff>
    </xdr:from>
    <xdr:to>
      <xdr:col>10</xdr:col>
      <xdr:colOff>9525</xdr:colOff>
      <xdr:row>69</xdr:row>
      <xdr:rowOff>9525</xdr:rowOff>
    </xdr:to>
    <xdr:sp>
      <xdr:nvSpPr>
        <xdr:cNvPr id="117" name="Přímá spojovací šipka 271"/>
        <xdr:cNvSpPr>
          <a:spLocks/>
        </xdr:cNvSpPr>
      </xdr:nvSpPr>
      <xdr:spPr>
        <a:xfrm rot="5400000">
          <a:off x="3143250" y="12782550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314325</xdr:colOff>
      <xdr:row>66</xdr:row>
      <xdr:rowOff>180975</xdr:rowOff>
    </xdr:from>
    <xdr:to>
      <xdr:col>14</xdr:col>
      <xdr:colOff>0</xdr:colOff>
      <xdr:row>68</xdr:row>
      <xdr:rowOff>171450</xdr:rowOff>
    </xdr:to>
    <xdr:sp>
      <xdr:nvSpPr>
        <xdr:cNvPr id="118" name="Přímá spojovací šipka 273"/>
        <xdr:cNvSpPr>
          <a:spLocks/>
        </xdr:cNvSpPr>
      </xdr:nvSpPr>
      <xdr:spPr>
        <a:xfrm rot="5400000" flipH="1" flipV="1">
          <a:off x="4400550" y="12753975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82</xdr:row>
      <xdr:rowOff>38100</xdr:rowOff>
    </xdr:from>
    <xdr:to>
      <xdr:col>12</xdr:col>
      <xdr:colOff>0</xdr:colOff>
      <xdr:row>83</xdr:row>
      <xdr:rowOff>180975</xdr:rowOff>
    </xdr:to>
    <xdr:sp>
      <xdr:nvSpPr>
        <xdr:cNvPr id="119" name="Přímá spojovací čára 276"/>
        <xdr:cNvSpPr>
          <a:spLocks/>
        </xdr:cNvSpPr>
      </xdr:nvSpPr>
      <xdr:spPr>
        <a:xfrm rot="10800000" flipV="1">
          <a:off x="3190875" y="15659100"/>
          <a:ext cx="581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84</xdr:row>
      <xdr:rowOff>9525</xdr:rowOff>
    </xdr:from>
    <xdr:to>
      <xdr:col>10</xdr:col>
      <xdr:colOff>28575</xdr:colOff>
      <xdr:row>84</xdr:row>
      <xdr:rowOff>19050</xdr:rowOff>
    </xdr:to>
    <xdr:sp>
      <xdr:nvSpPr>
        <xdr:cNvPr id="120" name="Přímá spojovací čára 278"/>
        <xdr:cNvSpPr>
          <a:spLocks/>
        </xdr:cNvSpPr>
      </xdr:nvSpPr>
      <xdr:spPr>
        <a:xfrm rot="10800000" flipV="1">
          <a:off x="942975" y="16011525"/>
          <a:ext cx="222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81</xdr:row>
      <xdr:rowOff>0</xdr:rowOff>
    </xdr:from>
    <xdr:to>
      <xdr:col>4</xdr:col>
      <xdr:colOff>304800</xdr:colOff>
      <xdr:row>81</xdr:row>
      <xdr:rowOff>9525</xdr:rowOff>
    </xdr:to>
    <xdr:sp>
      <xdr:nvSpPr>
        <xdr:cNvPr id="121" name="Přímá spojovací šipka 279"/>
        <xdr:cNvSpPr>
          <a:spLocks/>
        </xdr:cNvSpPr>
      </xdr:nvSpPr>
      <xdr:spPr>
        <a:xfrm>
          <a:off x="942975" y="15430500"/>
          <a:ext cx="6191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295275</xdr:colOff>
      <xdr:row>60</xdr:row>
      <xdr:rowOff>171450</xdr:rowOff>
    </xdr:from>
    <xdr:to>
      <xdr:col>19</xdr:col>
      <xdr:colOff>295275</xdr:colOff>
      <xdr:row>63</xdr:row>
      <xdr:rowOff>0</xdr:rowOff>
    </xdr:to>
    <xdr:sp>
      <xdr:nvSpPr>
        <xdr:cNvPr id="122" name="Přímá spojovací šipka 286"/>
        <xdr:cNvSpPr>
          <a:spLocks/>
        </xdr:cNvSpPr>
      </xdr:nvSpPr>
      <xdr:spPr>
        <a:xfrm rot="5400000">
          <a:off x="6267450" y="11601450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77</xdr:row>
      <xdr:rowOff>0</xdr:rowOff>
    </xdr:from>
    <xdr:to>
      <xdr:col>14</xdr:col>
      <xdr:colOff>9525</xdr:colOff>
      <xdr:row>78</xdr:row>
      <xdr:rowOff>180975</xdr:rowOff>
    </xdr:to>
    <xdr:sp>
      <xdr:nvSpPr>
        <xdr:cNvPr id="123" name="Přímá spojovací šipka 288"/>
        <xdr:cNvSpPr>
          <a:spLocks/>
        </xdr:cNvSpPr>
      </xdr:nvSpPr>
      <xdr:spPr>
        <a:xfrm rot="5400000" flipH="1" flipV="1">
          <a:off x="4410075" y="14668500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66</xdr:row>
      <xdr:rowOff>9525</xdr:rowOff>
    </xdr:from>
    <xdr:to>
      <xdr:col>16</xdr:col>
      <xdr:colOff>9525</xdr:colOff>
      <xdr:row>68</xdr:row>
      <xdr:rowOff>28575</xdr:rowOff>
    </xdr:to>
    <xdr:sp>
      <xdr:nvSpPr>
        <xdr:cNvPr id="124" name="Přímá spojovací šipka 292"/>
        <xdr:cNvSpPr>
          <a:spLocks/>
        </xdr:cNvSpPr>
      </xdr:nvSpPr>
      <xdr:spPr>
        <a:xfrm rot="5400000">
          <a:off x="5038725" y="12582525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19050</xdr:colOff>
      <xdr:row>71</xdr:row>
      <xdr:rowOff>180975</xdr:rowOff>
    </xdr:from>
    <xdr:to>
      <xdr:col>22</xdr:col>
      <xdr:colOff>9525</xdr:colOff>
      <xdr:row>72</xdr:row>
      <xdr:rowOff>0</xdr:rowOff>
    </xdr:to>
    <xdr:sp>
      <xdr:nvSpPr>
        <xdr:cNvPr id="125" name="Přímá spojovací čára 294"/>
        <xdr:cNvSpPr>
          <a:spLocks/>
        </xdr:cNvSpPr>
      </xdr:nvSpPr>
      <xdr:spPr>
        <a:xfrm flipV="1">
          <a:off x="5676900" y="13706475"/>
          <a:ext cx="1247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9525</xdr:colOff>
      <xdr:row>77</xdr:row>
      <xdr:rowOff>19050</xdr:rowOff>
    </xdr:from>
    <xdr:to>
      <xdr:col>25</xdr:col>
      <xdr:colOff>0</xdr:colOff>
      <xdr:row>82</xdr:row>
      <xdr:rowOff>9525</xdr:rowOff>
    </xdr:to>
    <xdr:sp>
      <xdr:nvSpPr>
        <xdr:cNvPr id="126" name="Přímá spojovací čára 296"/>
        <xdr:cNvSpPr>
          <a:spLocks/>
        </xdr:cNvSpPr>
      </xdr:nvSpPr>
      <xdr:spPr>
        <a:xfrm>
          <a:off x="6924675" y="14687550"/>
          <a:ext cx="9525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19050</xdr:colOff>
      <xdr:row>60</xdr:row>
      <xdr:rowOff>9525</xdr:rowOff>
    </xdr:from>
    <xdr:to>
      <xdr:col>44</xdr:col>
      <xdr:colOff>295275</xdr:colOff>
      <xdr:row>60</xdr:row>
      <xdr:rowOff>9525</xdr:rowOff>
    </xdr:to>
    <xdr:sp>
      <xdr:nvSpPr>
        <xdr:cNvPr id="127" name="Přímá spojovací čára 298"/>
        <xdr:cNvSpPr>
          <a:spLocks/>
        </xdr:cNvSpPr>
      </xdr:nvSpPr>
      <xdr:spPr>
        <a:xfrm flipV="1">
          <a:off x="6934200" y="11439525"/>
          <a:ext cx="721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9525</xdr:colOff>
      <xdr:row>81</xdr:row>
      <xdr:rowOff>171450</xdr:rowOff>
    </xdr:from>
    <xdr:to>
      <xdr:col>58</xdr:col>
      <xdr:colOff>257175</xdr:colOff>
      <xdr:row>82</xdr:row>
      <xdr:rowOff>9525</xdr:rowOff>
    </xdr:to>
    <xdr:sp>
      <xdr:nvSpPr>
        <xdr:cNvPr id="128" name="Přímá spojovací čára 300"/>
        <xdr:cNvSpPr>
          <a:spLocks/>
        </xdr:cNvSpPr>
      </xdr:nvSpPr>
      <xdr:spPr>
        <a:xfrm flipV="1">
          <a:off x="7886700" y="15601950"/>
          <a:ext cx="106203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314325</xdr:colOff>
      <xdr:row>55</xdr:row>
      <xdr:rowOff>180975</xdr:rowOff>
    </xdr:from>
    <xdr:to>
      <xdr:col>31</xdr:col>
      <xdr:colOff>0</xdr:colOff>
      <xdr:row>87</xdr:row>
      <xdr:rowOff>19050</xdr:rowOff>
    </xdr:to>
    <xdr:sp>
      <xdr:nvSpPr>
        <xdr:cNvPr id="129" name="Přímá spojovací čára 302"/>
        <xdr:cNvSpPr>
          <a:spLocks/>
        </xdr:cNvSpPr>
      </xdr:nvSpPr>
      <xdr:spPr>
        <a:xfrm rot="5400000">
          <a:off x="9763125" y="10658475"/>
          <a:ext cx="0" cy="593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276225</xdr:colOff>
      <xdr:row>87</xdr:row>
      <xdr:rowOff>19050</xdr:rowOff>
    </xdr:from>
    <xdr:to>
      <xdr:col>33</xdr:col>
      <xdr:colOff>295275</xdr:colOff>
      <xdr:row>90</xdr:row>
      <xdr:rowOff>171450</xdr:rowOff>
    </xdr:to>
    <xdr:sp>
      <xdr:nvSpPr>
        <xdr:cNvPr id="130" name="Přímá spojovací čára 304"/>
        <xdr:cNvSpPr>
          <a:spLocks/>
        </xdr:cNvSpPr>
      </xdr:nvSpPr>
      <xdr:spPr>
        <a:xfrm>
          <a:off x="9725025" y="16592550"/>
          <a:ext cx="9620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</xdr:colOff>
      <xdr:row>87</xdr:row>
      <xdr:rowOff>9525</xdr:rowOff>
    </xdr:from>
    <xdr:to>
      <xdr:col>30</xdr:col>
      <xdr:colOff>266700</xdr:colOff>
      <xdr:row>88</xdr:row>
      <xdr:rowOff>190500</xdr:rowOff>
    </xdr:to>
    <xdr:sp>
      <xdr:nvSpPr>
        <xdr:cNvPr id="131" name="Přímá spojovací čára 306"/>
        <xdr:cNvSpPr>
          <a:spLocks/>
        </xdr:cNvSpPr>
      </xdr:nvSpPr>
      <xdr:spPr>
        <a:xfrm rot="10800000" flipV="1">
          <a:off x="8515350" y="16583025"/>
          <a:ext cx="1200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295275</xdr:colOff>
      <xdr:row>89</xdr:row>
      <xdr:rowOff>0</xdr:rowOff>
    </xdr:from>
    <xdr:to>
      <xdr:col>35</xdr:col>
      <xdr:colOff>285750</xdr:colOff>
      <xdr:row>89</xdr:row>
      <xdr:rowOff>0</xdr:rowOff>
    </xdr:to>
    <xdr:sp>
      <xdr:nvSpPr>
        <xdr:cNvPr id="132" name="Přímá spojovací šipka 308"/>
        <xdr:cNvSpPr>
          <a:spLocks/>
        </xdr:cNvSpPr>
      </xdr:nvSpPr>
      <xdr:spPr>
        <a:xfrm rot="10800000">
          <a:off x="10687050" y="169545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85725</xdr:colOff>
      <xdr:row>88</xdr:row>
      <xdr:rowOff>114300</xdr:rowOff>
    </xdr:from>
    <xdr:to>
      <xdr:col>28</xdr:col>
      <xdr:colOff>219075</xdr:colOff>
      <xdr:row>89</xdr:row>
      <xdr:rowOff>28575</xdr:rowOff>
    </xdr:to>
    <xdr:sp>
      <xdr:nvSpPr>
        <xdr:cNvPr id="133" name="Přímá spojovací šipka 310"/>
        <xdr:cNvSpPr>
          <a:spLocks/>
        </xdr:cNvSpPr>
      </xdr:nvSpPr>
      <xdr:spPr>
        <a:xfrm flipV="1">
          <a:off x="8591550" y="16878300"/>
          <a:ext cx="447675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314325</xdr:colOff>
      <xdr:row>81</xdr:row>
      <xdr:rowOff>180975</xdr:rowOff>
    </xdr:from>
    <xdr:to>
      <xdr:col>20</xdr:col>
      <xdr:colOff>0</xdr:colOff>
      <xdr:row>83</xdr:row>
      <xdr:rowOff>180975</xdr:rowOff>
    </xdr:to>
    <xdr:sp>
      <xdr:nvSpPr>
        <xdr:cNvPr id="134" name="Přímá spojovací šipka 317"/>
        <xdr:cNvSpPr>
          <a:spLocks/>
        </xdr:cNvSpPr>
      </xdr:nvSpPr>
      <xdr:spPr>
        <a:xfrm rot="5400000" flipH="1" flipV="1">
          <a:off x="6286500" y="15611475"/>
          <a:ext cx="0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</xdr:colOff>
      <xdr:row>86</xdr:row>
      <xdr:rowOff>0</xdr:rowOff>
    </xdr:from>
    <xdr:to>
      <xdr:col>20</xdr:col>
      <xdr:colOff>9525</xdr:colOff>
      <xdr:row>87</xdr:row>
      <xdr:rowOff>180975</xdr:rowOff>
    </xdr:to>
    <xdr:sp>
      <xdr:nvSpPr>
        <xdr:cNvPr id="135" name="Přímá spojovací šipka 319"/>
        <xdr:cNvSpPr>
          <a:spLocks/>
        </xdr:cNvSpPr>
      </xdr:nvSpPr>
      <xdr:spPr>
        <a:xfrm rot="5400000" flipH="1" flipV="1">
          <a:off x="6296025" y="16383000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304800</xdr:colOff>
      <xdr:row>55</xdr:row>
      <xdr:rowOff>171450</xdr:rowOff>
    </xdr:from>
    <xdr:to>
      <xdr:col>70</xdr:col>
      <xdr:colOff>228600</xdr:colOff>
      <xdr:row>55</xdr:row>
      <xdr:rowOff>180975</xdr:rowOff>
    </xdr:to>
    <xdr:sp>
      <xdr:nvSpPr>
        <xdr:cNvPr id="136" name="Přímá spojovací čára 321"/>
        <xdr:cNvSpPr>
          <a:spLocks/>
        </xdr:cNvSpPr>
      </xdr:nvSpPr>
      <xdr:spPr>
        <a:xfrm flipV="1">
          <a:off x="9753600" y="10648950"/>
          <a:ext cx="12496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304800</xdr:colOff>
      <xdr:row>51</xdr:row>
      <xdr:rowOff>9525</xdr:rowOff>
    </xdr:from>
    <xdr:to>
      <xdr:col>44</xdr:col>
      <xdr:colOff>304800</xdr:colOff>
      <xdr:row>60</xdr:row>
      <xdr:rowOff>9525</xdr:rowOff>
    </xdr:to>
    <xdr:sp>
      <xdr:nvSpPr>
        <xdr:cNvPr id="137" name="Přímá spojovací čára 323"/>
        <xdr:cNvSpPr>
          <a:spLocks/>
        </xdr:cNvSpPr>
      </xdr:nvSpPr>
      <xdr:spPr>
        <a:xfrm rot="5400000">
          <a:off x="14154150" y="9725025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65</xdr:row>
      <xdr:rowOff>38100</xdr:rowOff>
    </xdr:from>
    <xdr:to>
      <xdr:col>20</xdr:col>
      <xdr:colOff>295275</xdr:colOff>
      <xdr:row>65</xdr:row>
      <xdr:rowOff>47625</xdr:rowOff>
    </xdr:to>
    <xdr:sp>
      <xdr:nvSpPr>
        <xdr:cNvPr id="138" name="Přímá spojovací šipka 325"/>
        <xdr:cNvSpPr>
          <a:spLocks/>
        </xdr:cNvSpPr>
      </xdr:nvSpPr>
      <xdr:spPr>
        <a:xfrm>
          <a:off x="5981700" y="12420600"/>
          <a:ext cx="600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0</xdr:colOff>
      <xdr:row>60</xdr:row>
      <xdr:rowOff>9525</xdr:rowOff>
    </xdr:from>
    <xdr:to>
      <xdr:col>45</xdr:col>
      <xdr:colOff>114300</xdr:colOff>
      <xdr:row>81</xdr:row>
      <xdr:rowOff>171450</xdr:rowOff>
    </xdr:to>
    <xdr:sp>
      <xdr:nvSpPr>
        <xdr:cNvPr id="139" name="Přímá spojovací čára 330"/>
        <xdr:cNvSpPr>
          <a:spLocks/>
        </xdr:cNvSpPr>
      </xdr:nvSpPr>
      <xdr:spPr>
        <a:xfrm rot="16200000" flipH="1">
          <a:off x="11649075" y="11439525"/>
          <a:ext cx="2628900" cy="416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58</xdr:col>
      <xdr:colOff>257175</xdr:colOff>
      <xdr:row>56</xdr:row>
      <xdr:rowOff>0</xdr:rowOff>
    </xdr:from>
    <xdr:to>
      <xdr:col>58</xdr:col>
      <xdr:colOff>304800</xdr:colOff>
      <xdr:row>82</xdr:row>
      <xdr:rowOff>0</xdr:rowOff>
    </xdr:to>
    <xdr:sp>
      <xdr:nvSpPr>
        <xdr:cNvPr id="140" name="Přímá spojovací čára 334"/>
        <xdr:cNvSpPr>
          <a:spLocks/>
        </xdr:cNvSpPr>
      </xdr:nvSpPr>
      <xdr:spPr>
        <a:xfrm rot="16200000" flipH="1">
          <a:off x="18507075" y="10668000"/>
          <a:ext cx="47625" cy="495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266700</xdr:colOff>
      <xdr:row>82</xdr:row>
      <xdr:rowOff>0</xdr:rowOff>
    </xdr:from>
    <xdr:to>
      <xdr:col>55</xdr:col>
      <xdr:colOff>190500</xdr:colOff>
      <xdr:row>94</xdr:row>
      <xdr:rowOff>95250</xdr:rowOff>
    </xdr:to>
    <xdr:sp>
      <xdr:nvSpPr>
        <xdr:cNvPr id="141" name="Přímá spojovací čára 337"/>
        <xdr:cNvSpPr>
          <a:spLocks/>
        </xdr:cNvSpPr>
      </xdr:nvSpPr>
      <xdr:spPr>
        <a:xfrm rot="16200000" flipH="1">
          <a:off x="16630650" y="15621000"/>
          <a:ext cx="866775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0</xdr:colOff>
      <xdr:row>92</xdr:row>
      <xdr:rowOff>0</xdr:rowOff>
    </xdr:from>
    <xdr:to>
      <xdr:col>57</xdr:col>
      <xdr:colOff>304800</xdr:colOff>
      <xdr:row>92</xdr:row>
      <xdr:rowOff>0</xdr:rowOff>
    </xdr:to>
    <xdr:sp>
      <xdr:nvSpPr>
        <xdr:cNvPr id="142" name="Přímá spojovací šipka 338"/>
        <xdr:cNvSpPr>
          <a:spLocks/>
        </xdr:cNvSpPr>
      </xdr:nvSpPr>
      <xdr:spPr>
        <a:xfrm rot="10800000">
          <a:off x="17621250" y="175260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9525</xdr:colOff>
      <xdr:row>79</xdr:row>
      <xdr:rowOff>0</xdr:rowOff>
    </xdr:from>
    <xdr:to>
      <xdr:col>56</xdr:col>
      <xdr:colOff>9525</xdr:colOff>
      <xdr:row>79</xdr:row>
      <xdr:rowOff>0</xdr:rowOff>
    </xdr:to>
    <xdr:sp>
      <xdr:nvSpPr>
        <xdr:cNvPr id="143" name="Přímá spojovací šipka 340"/>
        <xdr:cNvSpPr>
          <a:spLocks/>
        </xdr:cNvSpPr>
      </xdr:nvSpPr>
      <xdr:spPr>
        <a:xfrm>
          <a:off x="17002125" y="1504950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19050</xdr:colOff>
      <xdr:row>82</xdr:row>
      <xdr:rowOff>38100</xdr:rowOff>
    </xdr:from>
    <xdr:to>
      <xdr:col>49</xdr:col>
      <xdr:colOff>276225</xdr:colOff>
      <xdr:row>82</xdr:row>
      <xdr:rowOff>38100</xdr:rowOff>
    </xdr:to>
    <xdr:sp>
      <xdr:nvSpPr>
        <xdr:cNvPr id="144" name="Přímá spojovací šipka 343"/>
        <xdr:cNvSpPr>
          <a:spLocks/>
        </xdr:cNvSpPr>
      </xdr:nvSpPr>
      <xdr:spPr>
        <a:xfrm rot="10800000">
          <a:off x="15125700" y="15659100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9525</xdr:colOff>
      <xdr:row>56</xdr:row>
      <xdr:rowOff>28575</xdr:rowOff>
    </xdr:from>
    <xdr:to>
      <xdr:col>49</xdr:col>
      <xdr:colOff>276225</xdr:colOff>
      <xdr:row>56</xdr:row>
      <xdr:rowOff>28575</xdr:rowOff>
    </xdr:to>
    <xdr:sp>
      <xdr:nvSpPr>
        <xdr:cNvPr id="145" name="Přímá spojovací šipka 345"/>
        <xdr:cNvSpPr>
          <a:spLocks/>
        </xdr:cNvSpPr>
      </xdr:nvSpPr>
      <xdr:spPr>
        <a:xfrm rot="10800000">
          <a:off x="15116175" y="10696575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56</xdr:row>
      <xdr:rowOff>47625</xdr:rowOff>
    </xdr:from>
    <xdr:to>
      <xdr:col>46</xdr:col>
      <xdr:colOff>0</xdr:colOff>
      <xdr:row>58</xdr:row>
      <xdr:rowOff>28575</xdr:rowOff>
    </xdr:to>
    <xdr:sp>
      <xdr:nvSpPr>
        <xdr:cNvPr id="146" name="Přímá spojovací šipka 346"/>
        <xdr:cNvSpPr>
          <a:spLocks/>
        </xdr:cNvSpPr>
      </xdr:nvSpPr>
      <xdr:spPr>
        <a:xfrm rot="5400000">
          <a:off x="14478000" y="10715625"/>
          <a:ext cx="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61</xdr:row>
      <xdr:rowOff>0</xdr:rowOff>
    </xdr:from>
    <xdr:to>
      <xdr:col>25</xdr:col>
      <xdr:colOff>285750</xdr:colOff>
      <xdr:row>61</xdr:row>
      <xdr:rowOff>0</xdr:rowOff>
    </xdr:to>
    <xdr:sp>
      <xdr:nvSpPr>
        <xdr:cNvPr id="147" name="Přímá spojovací šipka 348"/>
        <xdr:cNvSpPr>
          <a:spLocks/>
        </xdr:cNvSpPr>
      </xdr:nvSpPr>
      <xdr:spPr>
        <a:xfrm>
          <a:off x="7572375" y="11620500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9525</xdr:colOff>
      <xdr:row>52</xdr:row>
      <xdr:rowOff>180975</xdr:rowOff>
    </xdr:from>
    <xdr:to>
      <xdr:col>71</xdr:col>
      <xdr:colOff>9525</xdr:colOff>
      <xdr:row>52</xdr:row>
      <xdr:rowOff>190500</xdr:rowOff>
    </xdr:to>
    <xdr:sp>
      <xdr:nvSpPr>
        <xdr:cNvPr id="148" name="Přímá spojovací šipka 350"/>
        <xdr:cNvSpPr>
          <a:spLocks/>
        </xdr:cNvSpPr>
      </xdr:nvSpPr>
      <xdr:spPr>
        <a:xfrm rot="10800000" flipV="1">
          <a:off x="21717000" y="10086975"/>
          <a:ext cx="628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64</xdr:col>
      <xdr:colOff>304800</xdr:colOff>
      <xdr:row>52</xdr:row>
      <xdr:rowOff>180975</xdr:rowOff>
    </xdr:from>
    <xdr:to>
      <xdr:col>66</xdr:col>
      <xdr:colOff>304800</xdr:colOff>
      <xdr:row>53</xdr:row>
      <xdr:rowOff>0</xdr:rowOff>
    </xdr:to>
    <xdr:sp>
      <xdr:nvSpPr>
        <xdr:cNvPr id="149" name="Přímá spojovací šipka 354"/>
        <xdr:cNvSpPr>
          <a:spLocks/>
        </xdr:cNvSpPr>
      </xdr:nvSpPr>
      <xdr:spPr>
        <a:xfrm rot="10800000">
          <a:off x="20440650" y="10086975"/>
          <a:ext cx="628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304800</xdr:colOff>
      <xdr:row>56</xdr:row>
      <xdr:rowOff>180975</xdr:rowOff>
    </xdr:from>
    <xdr:to>
      <xdr:col>35</xdr:col>
      <xdr:colOff>276225</xdr:colOff>
      <xdr:row>57</xdr:row>
      <xdr:rowOff>0</xdr:rowOff>
    </xdr:to>
    <xdr:sp>
      <xdr:nvSpPr>
        <xdr:cNvPr id="150" name="Přímá spojovací šipka 357"/>
        <xdr:cNvSpPr>
          <a:spLocks/>
        </xdr:cNvSpPr>
      </xdr:nvSpPr>
      <xdr:spPr>
        <a:xfrm rot="10800000">
          <a:off x="10696575" y="10848975"/>
          <a:ext cx="600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304800</xdr:colOff>
      <xdr:row>79</xdr:row>
      <xdr:rowOff>0</xdr:rowOff>
    </xdr:from>
    <xdr:to>
      <xdr:col>28</xdr:col>
      <xdr:colOff>304800</xdr:colOff>
      <xdr:row>79</xdr:row>
      <xdr:rowOff>9525</xdr:rowOff>
    </xdr:to>
    <xdr:sp>
      <xdr:nvSpPr>
        <xdr:cNvPr id="151" name="Přímá spojovací šipka 359"/>
        <xdr:cNvSpPr>
          <a:spLocks/>
        </xdr:cNvSpPr>
      </xdr:nvSpPr>
      <xdr:spPr>
        <a:xfrm rot="10800000">
          <a:off x="8496300" y="15049500"/>
          <a:ext cx="628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285750</xdr:colOff>
      <xdr:row>85</xdr:row>
      <xdr:rowOff>28575</xdr:rowOff>
    </xdr:from>
    <xdr:to>
      <xdr:col>41</xdr:col>
      <xdr:colOff>304800</xdr:colOff>
      <xdr:row>85</xdr:row>
      <xdr:rowOff>28575</xdr:rowOff>
    </xdr:to>
    <xdr:sp>
      <xdr:nvSpPr>
        <xdr:cNvPr id="152" name="Přímá spojovací šipka 361"/>
        <xdr:cNvSpPr>
          <a:spLocks/>
        </xdr:cNvSpPr>
      </xdr:nvSpPr>
      <xdr:spPr>
        <a:xfrm rot="10800000">
          <a:off x="12563475" y="162210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00"/>
  <sheetViews>
    <sheetView tabSelected="1" zoomScalePageLayoutView="0" workbookViewId="0" topLeftCell="A1">
      <selection activeCell="U22" sqref="U22"/>
    </sheetView>
  </sheetViews>
  <sheetFormatPr defaultColWidth="9.140625" defaultRowHeight="15"/>
  <cols>
    <col min="1" max="22" width="4.7109375" style="0" customWidth="1"/>
    <col min="23" max="24" width="4.8515625" style="0" customWidth="1"/>
    <col min="25" max="77" width="4.7109375" style="0" customWidth="1"/>
  </cols>
  <sheetData>
    <row r="1" spans="1:61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1:6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 t="s">
        <v>38</v>
      </c>
      <c r="U2" s="4"/>
      <c r="V2" s="4"/>
      <c r="W2" s="4"/>
      <c r="X2" s="4"/>
      <c r="Y2" s="5">
        <v>20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 t="s">
        <v>24</v>
      </c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 t="s">
        <v>46</v>
      </c>
      <c r="U3" s="4"/>
      <c r="V3" s="4"/>
      <c r="W3" s="4"/>
      <c r="X3" s="4"/>
      <c r="Y3" s="5">
        <v>10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 t="s">
        <v>25</v>
      </c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6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1:61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1:61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 t="s">
        <v>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1:6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6">
        <v>20</v>
      </c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 t="s">
        <v>15</v>
      </c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</row>
    <row r="9" spans="1:61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6">
        <v>14</v>
      </c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</row>
    <row r="10" spans="1:6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6">
        <v>17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1:61" ht="15">
      <c r="A11" s="4"/>
      <c r="B11" s="4" t="s">
        <v>4</v>
      </c>
      <c r="C11" s="4"/>
      <c r="D11" s="4"/>
      <c r="E11" s="4"/>
      <c r="F11" s="4"/>
      <c r="G11" s="4"/>
      <c r="H11" s="4"/>
      <c r="I11" s="4"/>
      <c r="J11" s="4" t="s">
        <v>3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1:64" ht="15">
      <c r="A12" s="4"/>
      <c r="B12" s="8">
        <v>8</v>
      </c>
      <c r="C12" s="3"/>
      <c r="D12" s="4"/>
      <c r="E12" s="4"/>
      <c r="F12" s="4"/>
      <c r="G12" s="4"/>
      <c r="H12" s="4"/>
      <c r="I12" s="4"/>
      <c r="J12" s="8">
        <v>8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 t="s">
        <v>14</v>
      </c>
      <c r="AG12" s="4"/>
      <c r="AH12" s="4"/>
      <c r="AI12" s="4"/>
      <c r="AJ12" s="4"/>
      <c r="AK12" s="4"/>
      <c r="AL12" s="4"/>
      <c r="AM12" s="4" t="s">
        <v>15</v>
      </c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L12" t="s">
        <v>27</v>
      </c>
    </row>
    <row r="13" spans="1:65" ht="15">
      <c r="A13" s="4"/>
      <c r="B13" s="6">
        <v>36</v>
      </c>
      <c r="C13" s="3"/>
      <c r="D13" s="4"/>
      <c r="E13" s="4"/>
      <c r="F13" s="4"/>
      <c r="G13" s="4"/>
      <c r="H13" s="4"/>
      <c r="I13" s="4"/>
      <c r="J13" s="6">
        <v>36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8">
        <v>5</v>
      </c>
      <c r="AG13" s="3"/>
      <c r="AH13" s="4"/>
      <c r="AI13" s="4"/>
      <c r="AJ13" s="4"/>
      <c r="AK13" s="4"/>
      <c r="AL13" s="4"/>
      <c r="AM13" s="8">
        <v>5</v>
      </c>
      <c r="AN13" s="4"/>
      <c r="AO13" s="4"/>
      <c r="AP13" s="4"/>
      <c r="AQ13" s="4"/>
      <c r="AR13" s="4"/>
      <c r="AS13" s="4"/>
      <c r="AT13" s="4"/>
      <c r="AU13" s="4"/>
      <c r="AV13" s="4" t="s">
        <v>20</v>
      </c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L13" s="1">
        <v>15</v>
      </c>
      <c r="BM13" s="3"/>
    </row>
    <row r="14" spans="1:65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6">
        <v>12</v>
      </c>
      <c r="AN14" s="4">
        <f>MOD(AJ16+4,Y2)</f>
        <v>15</v>
      </c>
      <c r="AO14" s="4"/>
      <c r="AP14" s="4"/>
      <c r="AQ14" s="4"/>
      <c r="AR14" s="4"/>
      <c r="AS14" s="4"/>
      <c r="AT14" s="4"/>
      <c r="AU14" s="4"/>
      <c r="AV14" s="8">
        <v>5</v>
      </c>
      <c r="AW14" s="4"/>
      <c r="AX14" s="4"/>
      <c r="AY14" s="4" t="s">
        <v>23</v>
      </c>
      <c r="AZ14" s="4"/>
      <c r="BA14" s="4"/>
      <c r="BB14" s="4" t="s">
        <v>23</v>
      </c>
      <c r="BC14" s="4"/>
      <c r="BD14" s="4"/>
      <c r="BE14" s="4"/>
      <c r="BF14" s="4"/>
      <c r="BG14" s="4"/>
      <c r="BH14" s="4"/>
      <c r="BI14" s="4"/>
      <c r="BL14" s="1">
        <v>19</v>
      </c>
      <c r="BM14" s="4"/>
    </row>
    <row r="15" spans="1:65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 t="s">
        <v>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 t="s">
        <v>12</v>
      </c>
      <c r="AJ15" s="4"/>
      <c r="AK15" s="4"/>
      <c r="AL15" s="4"/>
      <c r="AM15" s="6">
        <v>15</v>
      </c>
      <c r="AN15" s="4"/>
      <c r="AO15" s="4"/>
      <c r="AP15" s="4"/>
      <c r="AQ15" s="4"/>
      <c r="AR15" s="4"/>
      <c r="AS15" s="4"/>
      <c r="AT15" s="4"/>
      <c r="AU15" s="4"/>
      <c r="AV15" s="6">
        <v>12</v>
      </c>
      <c r="AW15" s="4">
        <f>MOD(AP31+4,Y2)</f>
        <v>15</v>
      </c>
      <c r="AX15" s="4"/>
      <c r="AY15" s="8">
        <v>1</v>
      </c>
      <c r="AZ15" s="4">
        <f>MOD(BM38+11,Y2)</f>
        <v>17</v>
      </c>
      <c r="BA15" s="4"/>
      <c r="BB15" s="6">
        <v>10</v>
      </c>
      <c r="BC15" s="4"/>
      <c r="BD15" s="4"/>
      <c r="BE15" s="4"/>
      <c r="BF15" s="4"/>
      <c r="BG15" s="4"/>
      <c r="BH15" s="4"/>
      <c r="BI15" s="4"/>
      <c r="BM15" s="4"/>
    </row>
    <row r="16" spans="1:65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8">
        <v>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6">
        <v>12</v>
      </c>
      <c r="AJ16" s="4">
        <f>MOD(S28+5,Y2)</f>
        <v>11</v>
      </c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>
        <v>15</v>
      </c>
      <c r="AW16" s="4"/>
      <c r="AX16" s="4"/>
      <c r="AY16" s="8">
        <v>3</v>
      </c>
      <c r="AZ16" s="4"/>
      <c r="BA16" s="4"/>
      <c r="BB16" s="6">
        <v>24</v>
      </c>
      <c r="BC16" s="4"/>
      <c r="BD16" s="4"/>
      <c r="BE16" s="4"/>
      <c r="BF16" s="4"/>
      <c r="BG16" s="4"/>
      <c r="BH16" s="4"/>
      <c r="BI16" s="4"/>
      <c r="BM16" s="4"/>
    </row>
    <row r="17" spans="1:73" ht="15">
      <c r="A17" s="4"/>
      <c r="B17" s="4" t="s">
        <v>1</v>
      </c>
      <c r="C17" s="4"/>
      <c r="D17" s="4"/>
      <c r="E17" s="4"/>
      <c r="F17" s="4"/>
      <c r="G17" s="4" t="s">
        <v>2</v>
      </c>
      <c r="H17" s="4"/>
      <c r="I17" s="4"/>
      <c r="J17" s="4"/>
      <c r="K17" s="4"/>
      <c r="L17" s="4"/>
      <c r="M17" s="6">
        <v>20</v>
      </c>
      <c r="N17" s="4"/>
      <c r="O17" s="4"/>
      <c r="P17" s="4"/>
      <c r="Q17" s="4"/>
      <c r="R17" s="4"/>
      <c r="S17" s="4"/>
      <c r="T17" s="4"/>
      <c r="U17" s="4" t="s">
        <v>11</v>
      </c>
      <c r="V17" s="4"/>
      <c r="W17" s="4"/>
      <c r="X17" s="4"/>
      <c r="Y17" s="4"/>
      <c r="Z17" s="4"/>
      <c r="AA17" s="4"/>
      <c r="AB17" s="4"/>
      <c r="AC17" s="4"/>
      <c r="AD17" s="4"/>
      <c r="AE17" s="4" t="s">
        <v>13</v>
      </c>
      <c r="AF17" s="4"/>
      <c r="AG17" s="4"/>
      <c r="AH17" s="4"/>
      <c r="AI17" s="6">
        <v>14</v>
      </c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6">
        <v>15</v>
      </c>
      <c r="AZ17" s="4"/>
      <c r="BA17" s="4"/>
      <c r="BB17" s="4"/>
      <c r="BC17" s="4"/>
      <c r="BD17" s="4"/>
      <c r="BE17" s="4"/>
      <c r="BF17" s="4"/>
      <c r="BG17" s="4"/>
      <c r="BH17" s="4"/>
      <c r="BI17" s="4"/>
      <c r="BL17" t="s">
        <v>28</v>
      </c>
      <c r="BM17" s="4"/>
      <c r="BR17" t="s">
        <v>29</v>
      </c>
      <c r="BU17" t="s">
        <v>26</v>
      </c>
    </row>
    <row r="18" spans="1:74" ht="15">
      <c r="A18" s="4"/>
      <c r="B18" s="8">
        <v>1</v>
      </c>
      <c r="C18" s="3">
        <v>13</v>
      </c>
      <c r="D18" s="4"/>
      <c r="E18" s="4"/>
      <c r="F18" s="4"/>
      <c r="G18" s="8">
        <v>1</v>
      </c>
      <c r="H18" s="4">
        <f>MOD(Q27+9,Y2)</f>
        <v>2</v>
      </c>
      <c r="I18" s="4"/>
      <c r="J18" s="4"/>
      <c r="K18" s="4"/>
      <c r="L18" s="4"/>
      <c r="M18" s="6">
        <v>36</v>
      </c>
      <c r="N18" s="4"/>
      <c r="O18" s="4"/>
      <c r="P18" s="4"/>
      <c r="Q18" s="4"/>
      <c r="R18" s="4"/>
      <c r="S18" s="4"/>
      <c r="T18" s="4"/>
      <c r="U18" s="6">
        <v>15</v>
      </c>
      <c r="V18" s="3"/>
      <c r="W18" s="4"/>
      <c r="X18" s="4"/>
      <c r="Y18" s="4"/>
      <c r="Z18" s="4"/>
      <c r="AA18" s="4"/>
      <c r="AB18" s="4"/>
      <c r="AC18" s="4"/>
      <c r="AD18" s="4"/>
      <c r="AE18" s="6">
        <v>15</v>
      </c>
      <c r="AF18" s="4"/>
      <c r="AG18" s="4"/>
      <c r="AH18" s="4"/>
      <c r="AI18" s="6">
        <v>15</v>
      </c>
      <c r="AJ18" s="4"/>
      <c r="AK18" s="4"/>
      <c r="AL18" s="4"/>
      <c r="AM18" s="4"/>
      <c r="AN18" s="4"/>
      <c r="AO18" s="4"/>
      <c r="AP18" s="4"/>
      <c r="AQ18" s="4"/>
      <c r="AR18" s="4"/>
      <c r="AS18" s="4" t="s">
        <v>21</v>
      </c>
      <c r="AT18" s="4"/>
      <c r="AU18" s="4"/>
      <c r="AV18" s="4" t="s">
        <v>22</v>
      </c>
      <c r="AW18" s="4"/>
      <c r="AX18" s="4"/>
      <c r="AY18" s="4"/>
      <c r="AZ18" s="4"/>
      <c r="BA18" s="4"/>
      <c r="BB18" s="4"/>
      <c r="BC18" s="4" t="s">
        <v>23</v>
      </c>
      <c r="BD18" s="4"/>
      <c r="BE18" s="4" t="s">
        <v>23</v>
      </c>
      <c r="BF18" s="4"/>
      <c r="BG18" s="4"/>
      <c r="BH18" s="4"/>
      <c r="BI18" s="4"/>
      <c r="BL18" s="1">
        <v>3</v>
      </c>
      <c r="BM18" s="4"/>
      <c r="BR18" s="1">
        <v>3</v>
      </c>
      <c r="BS18" s="4"/>
      <c r="BU18" s="1">
        <v>3</v>
      </c>
      <c r="BV18" s="3"/>
    </row>
    <row r="19" spans="1:74" ht="15">
      <c r="A19" s="4"/>
      <c r="B19" s="6">
        <v>18</v>
      </c>
      <c r="C19" s="3">
        <v>3</v>
      </c>
      <c r="D19" s="4"/>
      <c r="E19" s="4"/>
      <c r="F19" s="4"/>
      <c r="G19" s="6">
        <v>18</v>
      </c>
      <c r="H19" s="4">
        <f>MOD(Q31+9,Y2)</f>
        <v>12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6">
        <v>25</v>
      </c>
      <c r="V19" s="3">
        <v>3</v>
      </c>
      <c r="W19" s="4"/>
      <c r="X19" s="4"/>
      <c r="Y19" s="4"/>
      <c r="Z19" s="4"/>
      <c r="AA19" s="4"/>
      <c r="AB19" s="4"/>
      <c r="AC19" s="4"/>
      <c r="AD19" s="4"/>
      <c r="AE19" s="6">
        <v>25</v>
      </c>
      <c r="AF19" s="4">
        <f>MOD(AT22+7,Y2)</f>
        <v>6</v>
      </c>
      <c r="AG19" s="4"/>
      <c r="AH19" s="4"/>
      <c r="AI19" s="6">
        <v>17</v>
      </c>
      <c r="AJ19" s="4"/>
      <c r="AK19" s="4"/>
      <c r="AL19" s="4"/>
      <c r="AM19" s="4"/>
      <c r="AN19" s="4"/>
      <c r="AO19" s="4"/>
      <c r="AP19" s="4"/>
      <c r="AQ19" s="4"/>
      <c r="AR19" s="4"/>
      <c r="AS19" s="8">
        <v>1</v>
      </c>
      <c r="AT19" s="4">
        <f>MOD(AZ15+6,Y2)</f>
        <v>3</v>
      </c>
      <c r="AU19" s="4"/>
      <c r="AV19" s="8">
        <v>1</v>
      </c>
      <c r="AW19" s="4"/>
      <c r="AX19" s="4"/>
      <c r="AY19" s="4"/>
      <c r="AZ19" s="4"/>
      <c r="BA19" s="4"/>
      <c r="BB19" s="4"/>
      <c r="BC19" s="8">
        <v>3</v>
      </c>
      <c r="BD19" s="4"/>
      <c r="BE19" s="6">
        <v>15</v>
      </c>
      <c r="BF19" s="4"/>
      <c r="BG19" s="4"/>
      <c r="BH19" s="4"/>
      <c r="BI19" s="4"/>
      <c r="BL19" s="1">
        <v>8</v>
      </c>
      <c r="BM19" s="3"/>
      <c r="BR19" s="1">
        <v>19</v>
      </c>
      <c r="BS19" s="4"/>
      <c r="BU19" s="1">
        <v>19</v>
      </c>
      <c r="BV19" s="3"/>
    </row>
    <row r="20" spans="1:61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6">
        <v>26</v>
      </c>
      <c r="V20" s="3"/>
      <c r="W20" s="4"/>
      <c r="X20" s="4"/>
      <c r="Y20" s="4"/>
      <c r="Z20" s="4"/>
      <c r="AA20" s="4"/>
      <c r="AB20" s="4"/>
      <c r="AC20" s="4"/>
      <c r="AD20" s="4"/>
      <c r="AE20" s="6">
        <v>26</v>
      </c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8">
        <v>3</v>
      </c>
      <c r="AT20" s="4"/>
      <c r="AU20" s="4"/>
      <c r="AV20" s="8">
        <v>3</v>
      </c>
      <c r="AW20" s="4"/>
      <c r="AX20" s="4"/>
      <c r="AY20" s="4"/>
      <c r="AZ20" s="4" t="s">
        <v>23</v>
      </c>
      <c r="BA20" s="4"/>
      <c r="BB20" s="4"/>
      <c r="BC20" s="8">
        <v>8</v>
      </c>
      <c r="BD20" s="4"/>
      <c r="BE20" s="6">
        <v>19</v>
      </c>
      <c r="BF20" s="4"/>
      <c r="BG20" s="4"/>
      <c r="BH20" s="4"/>
      <c r="BI20" s="4"/>
    </row>
    <row r="21" spans="1:61" ht="15">
      <c r="A21" s="4"/>
      <c r="B21" s="4" t="s">
        <v>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8">
        <v>5</v>
      </c>
      <c r="AT21" s="4"/>
      <c r="AU21" s="4"/>
      <c r="AV21" s="6">
        <v>15</v>
      </c>
      <c r="AW21" s="4"/>
      <c r="AX21" s="4"/>
      <c r="AY21" s="4"/>
      <c r="AZ21" s="8">
        <v>1</v>
      </c>
      <c r="BA21" s="4"/>
      <c r="BB21" s="4"/>
      <c r="BC21" s="4"/>
      <c r="BD21" s="4"/>
      <c r="BE21" s="4"/>
      <c r="BF21" s="4"/>
      <c r="BG21" s="4"/>
      <c r="BH21" s="4"/>
      <c r="BI21" s="4"/>
    </row>
    <row r="22" spans="1:61" ht="15">
      <c r="A22" s="4"/>
      <c r="B22" s="7">
        <v>22</v>
      </c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6">
        <v>25</v>
      </c>
      <c r="AT22" s="4">
        <f>MOD(AN14+4,Y2)</f>
        <v>19</v>
      </c>
      <c r="AU22" s="4"/>
      <c r="AV22" s="4"/>
      <c r="AW22" s="4"/>
      <c r="AX22" s="4"/>
      <c r="AY22" s="4"/>
      <c r="AZ22" s="6">
        <v>10</v>
      </c>
      <c r="BA22" s="4"/>
      <c r="BB22" s="4"/>
      <c r="BC22" s="4"/>
      <c r="BD22" s="4"/>
      <c r="BE22" s="4"/>
      <c r="BF22" s="4"/>
      <c r="BG22" s="4"/>
      <c r="BH22" s="4"/>
      <c r="BI22" s="4"/>
    </row>
    <row r="23" spans="1:61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6">
        <v>19</v>
      </c>
      <c r="BA23" s="4"/>
      <c r="BB23" s="4"/>
      <c r="BC23" s="4"/>
      <c r="BD23" s="4"/>
      <c r="BE23" s="4"/>
      <c r="BF23" s="4"/>
      <c r="BG23" s="4"/>
      <c r="BH23" s="4"/>
      <c r="BI23" s="4"/>
    </row>
    <row r="24" spans="1:61" ht="15">
      <c r="A24" s="4"/>
      <c r="B24" s="4"/>
      <c r="C24" s="4" t="s">
        <v>6</v>
      </c>
      <c r="D24" s="4"/>
      <c r="E24" s="4" t="s">
        <v>7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 t="s">
        <v>23</v>
      </c>
      <c r="BA24" s="4"/>
      <c r="BB24" s="4"/>
      <c r="BC24" s="4"/>
      <c r="BD24" s="4"/>
      <c r="BE24" s="4"/>
      <c r="BF24" s="4"/>
      <c r="BG24" s="4"/>
      <c r="BH24" s="4"/>
      <c r="BI24" s="4"/>
    </row>
    <row r="25" spans="1:61" ht="15">
      <c r="A25" s="4"/>
      <c r="B25" s="4"/>
      <c r="C25" s="7">
        <v>22</v>
      </c>
      <c r="D25" s="4"/>
      <c r="E25" s="7">
        <v>22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8">
        <v>8</v>
      </c>
      <c r="BA25" s="4"/>
      <c r="BB25" s="4"/>
      <c r="BC25" s="4"/>
      <c r="BD25" s="4"/>
      <c r="BE25" s="4"/>
      <c r="BF25" s="4"/>
      <c r="BG25" s="4"/>
      <c r="BH25" s="4"/>
      <c r="BI25" s="4"/>
    </row>
    <row r="26" spans="1:61" ht="15">
      <c r="A26" s="4"/>
      <c r="B26" s="4"/>
      <c r="C26" s="6">
        <v>36</v>
      </c>
      <c r="D26" s="3"/>
      <c r="E26" s="6">
        <v>36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 t="s">
        <v>9</v>
      </c>
      <c r="Q26" s="4"/>
      <c r="R26" s="4" t="s">
        <v>9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 t="s">
        <v>16</v>
      </c>
      <c r="AD26" s="4"/>
      <c r="AE26" s="4" t="s">
        <v>16</v>
      </c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6">
        <v>24</v>
      </c>
      <c r="BA26" s="4"/>
      <c r="BB26" s="4"/>
      <c r="BC26" s="4"/>
      <c r="BD26" s="4"/>
      <c r="BE26" s="4"/>
      <c r="BF26" s="4"/>
      <c r="BG26" s="4"/>
      <c r="BH26" s="4"/>
      <c r="BI26" s="4"/>
    </row>
    <row r="27" spans="1:61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8">
        <v>1</v>
      </c>
      <c r="Q27" s="4">
        <f>MOD(AD27+4,Y2)</f>
        <v>13</v>
      </c>
      <c r="R27" s="8">
        <v>1</v>
      </c>
      <c r="S27" s="4">
        <f>MOD(C18+17,Y2)</f>
        <v>10</v>
      </c>
      <c r="T27" s="4"/>
      <c r="U27" s="4"/>
      <c r="V27" s="4"/>
      <c r="W27" s="4"/>
      <c r="X27" s="4"/>
      <c r="Y27" s="4"/>
      <c r="Z27" s="4"/>
      <c r="AA27" s="4"/>
      <c r="AB27" s="4"/>
      <c r="AC27" s="8">
        <v>1</v>
      </c>
      <c r="AD27" s="4">
        <f>MOD(AT19+6,Y2)</f>
        <v>9</v>
      </c>
      <c r="AE27" s="6">
        <v>14</v>
      </c>
      <c r="AF27" s="4"/>
      <c r="AG27" s="4"/>
      <c r="AH27" s="4"/>
      <c r="AI27" s="4"/>
      <c r="AJ27" s="4"/>
      <c r="AK27" s="4"/>
      <c r="AL27" s="4"/>
      <c r="AM27" s="4"/>
      <c r="AN27" s="4"/>
      <c r="AO27" s="4" t="s">
        <v>19</v>
      </c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1:61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8">
        <v>8</v>
      </c>
      <c r="Q28" s="4"/>
      <c r="R28" s="6">
        <v>12</v>
      </c>
      <c r="S28" s="4">
        <f>MOD(N48+5,Y2)</f>
        <v>6</v>
      </c>
      <c r="T28" s="4"/>
      <c r="U28" s="4"/>
      <c r="V28" s="4"/>
      <c r="W28" s="4"/>
      <c r="X28" s="4"/>
      <c r="Y28" s="4"/>
      <c r="Z28" s="4"/>
      <c r="AA28" s="4"/>
      <c r="AB28" s="4"/>
      <c r="AC28" s="6">
        <v>12</v>
      </c>
      <c r="AD28" s="4">
        <f>MOD(AW15+10,Y2)</f>
        <v>5</v>
      </c>
      <c r="AE28" s="6">
        <v>26</v>
      </c>
      <c r="AF28" s="4"/>
      <c r="AG28" s="4"/>
      <c r="AH28" s="4"/>
      <c r="AI28" s="4"/>
      <c r="AJ28" s="4"/>
      <c r="AK28" s="4"/>
      <c r="AL28" s="4" t="s">
        <v>19</v>
      </c>
      <c r="AM28" s="4"/>
      <c r="AN28" s="4"/>
      <c r="AO28" s="8">
        <v>1</v>
      </c>
      <c r="AP28" s="4">
        <f>MOD(S27+6,Y2)</f>
        <v>16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1:61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8">
        <v>3</v>
      </c>
      <c r="AM29" s="4"/>
      <c r="AN29" s="4"/>
      <c r="AO29" s="8">
        <v>3</v>
      </c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1:61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 t="s">
        <v>9</v>
      </c>
      <c r="N30" s="4"/>
      <c r="O30" s="4"/>
      <c r="P30" s="4" t="s">
        <v>9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8">
        <v>5</v>
      </c>
      <c r="AM30" s="4"/>
      <c r="AN30" s="4"/>
      <c r="AO30" s="8">
        <v>5</v>
      </c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</row>
    <row r="31" spans="1:61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6">
        <v>12</v>
      </c>
      <c r="N31" s="4">
        <f>MOD(AD28+5,Y2)</f>
        <v>10</v>
      </c>
      <c r="O31" s="4"/>
      <c r="P31" s="6">
        <v>18</v>
      </c>
      <c r="Q31" s="4">
        <f>MOD(T50+5,Y2)</f>
        <v>3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6">
        <v>25</v>
      </c>
      <c r="AP31" s="4">
        <f>MOD(V19+8,Y2)</f>
        <v>11</v>
      </c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1:61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6">
        <v>20</v>
      </c>
      <c r="N32" s="4"/>
      <c r="O32" s="4"/>
      <c r="P32" s="6">
        <v>20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 t="s">
        <v>10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1:61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7">
        <v>22</v>
      </c>
      <c r="N33" s="4"/>
      <c r="O33" s="4"/>
      <c r="P33" s="7">
        <v>22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8">
        <v>8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spans="1:61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6">
        <v>14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1:61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6">
        <v>26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1:61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1:64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 t="s">
        <v>39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 t="s">
        <v>33</v>
      </c>
      <c r="BD37" s="4"/>
      <c r="BE37" s="4"/>
      <c r="BF37" s="4"/>
      <c r="BG37" s="4"/>
      <c r="BH37" s="4"/>
      <c r="BI37" s="4"/>
      <c r="BL37" t="s">
        <v>32</v>
      </c>
    </row>
    <row r="38" spans="1:65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6">
        <v>17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8">
        <v>1</v>
      </c>
      <c r="BD38" s="4">
        <f>MOD(BA21+7,Y2)</f>
        <v>7</v>
      </c>
      <c r="BE38" s="4"/>
      <c r="BF38" s="4"/>
      <c r="BG38" s="4"/>
      <c r="BH38" s="4"/>
      <c r="BI38" s="4"/>
      <c r="BL38" s="1">
        <v>1</v>
      </c>
      <c r="BM38" s="3">
        <v>6</v>
      </c>
    </row>
    <row r="39" spans="1:65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6">
        <v>18</v>
      </c>
      <c r="R39" s="4">
        <f>MOD(C19+19,Y2)</f>
        <v>2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 t="s">
        <v>17</v>
      </c>
      <c r="AE39" s="4"/>
      <c r="AF39" s="4"/>
      <c r="AG39" s="4"/>
      <c r="AH39" s="4"/>
      <c r="AI39" s="4"/>
      <c r="AJ39" s="4"/>
      <c r="AK39" s="4"/>
      <c r="AL39" s="4"/>
      <c r="AM39" s="4"/>
      <c r="AN39" s="4" t="s">
        <v>18</v>
      </c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9">
        <v>9</v>
      </c>
      <c r="BD39" s="4"/>
      <c r="BE39" s="4"/>
      <c r="BF39" s="4"/>
      <c r="BG39" s="4"/>
      <c r="BH39" s="4"/>
      <c r="BI39" s="4"/>
      <c r="BL39" s="2">
        <v>9</v>
      </c>
      <c r="BM39" s="3"/>
    </row>
    <row r="40" spans="1:65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8">
        <v>8</v>
      </c>
      <c r="AE40" s="4"/>
      <c r="AF40" s="4"/>
      <c r="AG40" s="4"/>
      <c r="AH40" s="4"/>
      <c r="AI40" s="4" t="s">
        <v>30</v>
      </c>
      <c r="AJ40" s="4"/>
      <c r="AK40" s="4"/>
      <c r="AL40" s="4"/>
      <c r="AM40" s="4"/>
      <c r="AN40" s="8">
        <v>3</v>
      </c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6">
        <v>16</v>
      </c>
      <c r="BD40" s="4"/>
      <c r="BE40" s="4"/>
      <c r="BF40" s="4"/>
      <c r="BG40" s="4"/>
      <c r="BH40" s="4"/>
      <c r="BI40" s="4"/>
      <c r="BL40" s="1">
        <v>16</v>
      </c>
      <c r="BM40" s="3"/>
    </row>
    <row r="41" spans="1:6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6">
        <v>14</v>
      </c>
      <c r="AE41" s="4"/>
      <c r="AF41" s="4"/>
      <c r="AG41" s="4"/>
      <c r="AH41" s="4"/>
      <c r="AI41" s="8">
        <v>3</v>
      </c>
      <c r="AJ41" s="4"/>
      <c r="AK41" s="4"/>
      <c r="AL41" s="4"/>
      <c r="AM41" s="4"/>
      <c r="AN41" s="8">
        <v>5</v>
      </c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 t="s">
        <v>34</v>
      </c>
      <c r="BA41" s="4"/>
      <c r="BB41" s="4"/>
      <c r="BC41" s="4"/>
      <c r="BD41" s="4"/>
      <c r="BE41" s="4"/>
      <c r="BF41" s="4"/>
      <c r="BG41" s="4"/>
      <c r="BH41" s="4"/>
      <c r="BI41" s="4"/>
    </row>
    <row r="42" spans="1:61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6">
        <v>26</v>
      </c>
      <c r="AE42" s="4"/>
      <c r="AF42" s="4"/>
      <c r="AG42" s="4"/>
      <c r="AH42" s="4"/>
      <c r="AI42" s="6">
        <v>24</v>
      </c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6">
        <v>10</v>
      </c>
      <c r="BA42" s="4"/>
      <c r="BB42" s="4"/>
      <c r="BC42" s="4"/>
      <c r="BD42" s="4"/>
      <c r="BE42" s="4"/>
      <c r="BF42" s="4"/>
      <c r="BG42" s="4"/>
      <c r="BH42" s="4"/>
      <c r="BI42" s="4"/>
    </row>
    <row r="43" spans="1:61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6">
        <v>16</v>
      </c>
      <c r="BA43" s="4"/>
      <c r="BB43" s="4"/>
      <c r="BC43" s="4"/>
      <c r="BD43" s="4"/>
      <c r="BE43" s="4"/>
      <c r="BF43" s="4"/>
      <c r="BG43" s="4"/>
      <c r="BH43" s="4"/>
      <c r="BI43" s="4"/>
    </row>
    <row r="44" spans="1:61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 t="s">
        <v>37</v>
      </c>
      <c r="AG44" s="4"/>
      <c r="AH44" s="4"/>
      <c r="AI44" s="4" t="s">
        <v>37</v>
      </c>
      <c r="AJ44" s="4"/>
      <c r="AK44" s="4"/>
      <c r="AL44" s="4"/>
      <c r="AM44" s="4"/>
      <c r="AN44" s="4"/>
      <c r="AO44" s="4" t="s">
        <v>31</v>
      </c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6">
        <v>19</v>
      </c>
      <c r="BA44" s="4"/>
      <c r="BB44" s="4"/>
      <c r="BC44" s="4"/>
      <c r="BD44" s="4"/>
      <c r="BE44" s="4"/>
      <c r="BF44" s="4"/>
      <c r="BG44" s="4"/>
      <c r="BH44" s="4"/>
      <c r="BI44" s="4"/>
    </row>
    <row r="45" spans="1:61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8">
        <v>5</v>
      </c>
      <c r="AG45" s="4"/>
      <c r="AH45" s="4"/>
      <c r="AI45" s="6">
        <v>14</v>
      </c>
      <c r="AJ45" s="4"/>
      <c r="AK45" s="4"/>
      <c r="AL45" s="4"/>
      <c r="AM45" s="4"/>
      <c r="AN45" s="4"/>
      <c r="AO45" s="8">
        <v>8</v>
      </c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</row>
    <row r="46" spans="1:61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6">
        <v>26</v>
      </c>
      <c r="AG46" s="4"/>
      <c r="AH46" s="4"/>
      <c r="AI46" s="6">
        <v>26</v>
      </c>
      <c r="AJ46" s="4"/>
      <c r="AK46" s="4"/>
      <c r="AL46" s="4"/>
      <c r="AM46" s="4"/>
      <c r="AN46" s="4"/>
      <c r="AO46" s="6">
        <v>24</v>
      </c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1:61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 t="s">
        <v>41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 t="s">
        <v>37</v>
      </c>
      <c r="AG47" s="4"/>
      <c r="AH47" s="4"/>
      <c r="AI47" s="4" t="s">
        <v>37</v>
      </c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1:61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6">
        <v>12</v>
      </c>
      <c r="N48" s="4">
        <f>MOD(N69+6,Y2)</f>
        <v>1</v>
      </c>
      <c r="O48" s="4"/>
      <c r="P48" s="4"/>
      <c r="Q48" s="4"/>
      <c r="R48" s="4"/>
      <c r="S48" s="4" t="s">
        <v>40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8">
        <v>3</v>
      </c>
      <c r="AG48" s="4"/>
      <c r="AH48" s="4"/>
      <c r="AI48" s="8">
        <v>3</v>
      </c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1:61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6">
        <v>20</v>
      </c>
      <c r="N49" s="4"/>
      <c r="O49" s="4"/>
      <c r="P49" s="4"/>
      <c r="Q49" s="4"/>
      <c r="R49" s="4"/>
      <c r="S49" s="6">
        <v>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6">
        <v>14</v>
      </c>
      <c r="AG49" s="4"/>
      <c r="AH49" s="4"/>
      <c r="AI49" s="8">
        <v>5</v>
      </c>
      <c r="AJ49" s="4"/>
      <c r="AK49" s="4"/>
      <c r="AL49" s="4"/>
      <c r="AM49" s="4"/>
      <c r="AN49" s="4"/>
      <c r="AO49" s="4"/>
      <c r="AP49" s="4"/>
      <c r="AQ49" s="4"/>
      <c r="AR49" s="4" t="s">
        <v>36</v>
      </c>
      <c r="AS49" s="4"/>
      <c r="AT49" s="4"/>
      <c r="AU49" s="4"/>
      <c r="AV49" s="4"/>
      <c r="AW49" s="4"/>
      <c r="AX49" s="4" t="s">
        <v>35</v>
      </c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1:61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6">
        <v>22</v>
      </c>
      <c r="N50" s="4"/>
      <c r="O50" s="4"/>
      <c r="P50" s="4"/>
      <c r="Q50" s="4"/>
      <c r="R50" s="4"/>
      <c r="S50" s="6">
        <v>18</v>
      </c>
      <c r="T50" s="4">
        <f>MOD(AC81+12,Y2)</f>
        <v>18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6">
        <v>24</v>
      </c>
      <c r="AG50" s="4"/>
      <c r="AH50" s="4"/>
      <c r="AI50" s="6">
        <v>24</v>
      </c>
      <c r="AJ50" s="4"/>
      <c r="AK50" s="4"/>
      <c r="AL50" s="4"/>
      <c r="AM50" s="4"/>
      <c r="AN50" s="4"/>
      <c r="AO50" s="4"/>
      <c r="AP50" s="4"/>
      <c r="AQ50" s="4"/>
      <c r="AR50" s="8">
        <v>5</v>
      </c>
      <c r="AS50" s="4"/>
      <c r="AT50" s="4"/>
      <c r="AU50" s="4"/>
      <c r="AV50" s="4"/>
      <c r="AW50" s="4"/>
      <c r="AX50" s="9">
        <v>9</v>
      </c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1:61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6">
        <v>26</v>
      </c>
      <c r="AS51" s="4"/>
      <c r="AT51" s="4"/>
      <c r="AU51" s="4"/>
      <c r="AV51" s="4"/>
      <c r="AW51" s="4"/>
      <c r="AX51" s="6">
        <v>26</v>
      </c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spans="1:61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1:61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 t="s">
        <v>42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1:70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9">
        <v>9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N54" t="s">
        <v>59</v>
      </c>
      <c r="BR54" t="s">
        <v>60</v>
      </c>
    </row>
    <row r="55" spans="1:71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6">
        <v>12</v>
      </c>
      <c r="L55" s="4">
        <f>MOD(N31+7,Y2)</f>
        <v>17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N55" s="2">
        <v>7</v>
      </c>
      <c r="BO55" s="4">
        <f>MOD(BS55+4,Y3)</f>
        <v>1</v>
      </c>
      <c r="BR55" s="2">
        <v>7</v>
      </c>
      <c r="BS55" s="3">
        <v>7</v>
      </c>
    </row>
    <row r="56" spans="1:67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6">
        <v>20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N56" s="2">
        <v>11</v>
      </c>
      <c r="BO56" s="3">
        <v>6</v>
      </c>
    </row>
    <row r="57" spans="1:61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 t="s">
        <v>62</v>
      </c>
      <c r="AV57" s="4"/>
      <c r="AW57" s="4" t="s">
        <v>36</v>
      </c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 t="s">
        <v>65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6">
        <v>10</v>
      </c>
      <c r="AV58" s="4"/>
      <c r="AW58" s="8">
        <v>5</v>
      </c>
      <c r="AX58" s="3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61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8">
        <v>4</v>
      </c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6">
        <v>16</v>
      </c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1:61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6">
        <v>10</v>
      </c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spans="1:61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</row>
    <row r="62" spans="1:61" ht="15">
      <c r="A62" s="4"/>
      <c r="B62" s="4"/>
      <c r="C62" s="4"/>
      <c r="D62" s="4"/>
      <c r="E62" s="4"/>
      <c r="F62" s="4" t="s">
        <v>44</v>
      </c>
      <c r="G62" s="4"/>
      <c r="H62" s="4"/>
      <c r="I62" s="4"/>
      <c r="J62" s="4" t="s">
        <v>43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 t="s">
        <v>50</v>
      </c>
      <c r="V62" s="4"/>
      <c r="W62" s="4"/>
      <c r="X62" s="4"/>
      <c r="Y62" s="4" t="s">
        <v>63</v>
      </c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1:61" ht="15">
      <c r="A63" s="4"/>
      <c r="B63" s="4" t="s">
        <v>45</v>
      </c>
      <c r="C63" s="4"/>
      <c r="D63" s="4"/>
      <c r="E63" s="4"/>
      <c r="F63" s="8">
        <v>4</v>
      </c>
      <c r="G63" s="3"/>
      <c r="H63" s="4"/>
      <c r="I63" s="4"/>
      <c r="J63" s="8">
        <v>4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6">
        <v>18</v>
      </c>
      <c r="V63" s="4">
        <f>MOD(R39+9,Y2)</f>
        <v>11</v>
      </c>
      <c r="W63" s="4"/>
      <c r="X63" s="4"/>
      <c r="Y63" s="8">
        <v>4</v>
      </c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1:61" ht="15">
      <c r="A64" s="4"/>
      <c r="B64" s="9">
        <v>9</v>
      </c>
      <c r="C64" s="3"/>
      <c r="D64" s="4"/>
      <c r="E64" s="4"/>
      <c r="F64" s="9">
        <v>9</v>
      </c>
      <c r="G64" s="4"/>
      <c r="H64" s="4"/>
      <c r="I64" s="4"/>
      <c r="J64" s="9">
        <v>9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6">
        <v>24</v>
      </c>
      <c r="V64" s="4"/>
      <c r="W64" s="4"/>
      <c r="X64" s="4"/>
      <c r="Y64" s="6">
        <v>10</v>
      </c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</row>
    <row r="65" spans="1:61" ht="15">
      <c r="A65" s="4"/>
      <c r="B65" s="6">
        <v>10</v>
      </c>
      <c r="C65" s="3"/>
      <c r="D65" s="4"/>
      <c r="E65" s="4"/>
      <c r="F65" s="6">
        <v>10</v>
      </c>
      <c r="G65" s="4"/>
      <c r="H65" s="4"/>
      <c r="I65" s="4"/>
      <c r="J65" s="6">
        <v>10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6">
        <v>16</v>
      </c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1:61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 t="s">
        <v>51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1:61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 t="s">
        <v>51</v>
      </c>
      <c r="R67" s="4"/>
      <c r="S67" s="4"/>
      <c r="T67" s="8">
        <v>3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</row>
    <row r="68" spans="1:61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 t="s">
        <v>43</v>
      </c>
      <c r="L68" s="4"/>
      <c r="M68" s="4" t="s">
        <v>43</v>
      </c>
      <c r="N68" s="4"/>
      <c r="O68" s="4"/>
      <c r="P68" s="4"/>
      <c r="Q68" s="8">
        <v>3</v>
      </c>
      <c r="R68" s="4"/>
      <c r="S68" s="4"/>
      <c r="T68" s="6">
        <v>14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</row>
    <row r="69" spans="1:61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6">
        <v>12</v>
      </c>
      <c r="L69" s="4">
        <f>MOD(L55+3,Y2)</f>
        <v>0</v>
      </c>
      <c r="M69" s="6">
        <v>12</v>
      </c>
      <c r="N69" s="4">
        <f>MOD(N79+4,Y2)</f>
        <v>15</v>
      </c>
      <c r="O69" s="4"/>
      <c r="P69" s="4"/>
      <c r="Q69" s="6">
        <v>17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  <row r="70" spans="1:61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6">
        <v>14</v>
      </c>
      <c r="L70" s="4"/>
      <c r="M70" s="6">
        <v>20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</row>
    <row r="71" spans="1:61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</row>
    <row r="72" spans="1:61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</row>
    <row r="73" spans="1:61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</row>
    <row r="74" spans="1:61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</row>
    <row r="75" spans="1:61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</row>
    <row r="76" spans="1:61" ht="15">
      <c r="A76" s="4"/>
      <c r="B76" s="4"/>
      <c r="C76" s="4"/>
      <c r="D76" s="4"/>
      <c r="E76" s="4" t="s">
        <v>47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</row>
    <row r="77" spans="1:61" ht="15">
      <c r="A77" s="4"/>
      <c r="B77" s="4"/>
      <c r="C77" s="4"/>
      <c r="D77" s="4"/>
      <c r="E77" s="9">
        <v>7</v>
      </c>
      <c r="F77" s="3">
        <v>2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</row>
    <row r="78" spans="1:6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 t="s">
        <v>48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</row>
    <row r="79" spans="1:61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6">
        <v>12</v>
      </c>
      <c r="N79" s="4">
        <f>MOD(E83+13,Y2)</f>
        <v>11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</row>
    <row r="80" spans="1:61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6">
        <v>14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 t="s">
        <v>66</v>
      </c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 t="s">
        <v>57</v>
      </c>
      <c r="BD80" s="4"/>
      <c r="BE80" s="4"/>
      <c r="BF80" s="4"/>
      <c r="BG80" s="4"/>
      <c r="BH80" s="4"/>
      <c r="BI80" s="4"/>
    </row>
    <row r="81" spans="1:61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6">
        <v>20</v>
      </c>
      <c r="N81" s="3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6">
        <v>18</v>
      </c>
      <c r="AC81" s="4">
        <f>MOD(AC91+10,Y2)</f>
        <v>6</v>
      </c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6">
        <v>19</v>
      </c>
      <c r="BD81" s="4"/>
      <c r="BE81" s="4"/>
      <c r="BF81" s="4"/>
      <c r="BG81" s="4"/>
      <c r="BH81" s="4"/>
      <c r="BI81" s="4"/>
    </row>
    <row r="82" spans="1:61" ht="15">
      <c r="A82" s="4"/>
      <c r="B82" s="4"/>
      <c r="C82" s="4"/>
      <c r="D82" s="4" t="s">
        <v>49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6">
        <v>24</v>
      </c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6">
        <v>26</v>
      </c>
      <c r="BD82" s="4"/>
      <c r="BE82" s="4"/>
      <c r="BF82" s="4"/>
      <c r="BG82" s="4"/>
      <c r="BH82" s="4"/>
      <c r="BI82" s="4"/>
    </row>
    <row r="83" spans="1:61" ht="15">
      <c r="A83" s="4"/>
      <c r="B83" s="4"/>
      <c r="C83" s="4"/>
      <c r="D83" s="6">
        <v>12</v>
      </c>
      <c r="E83" s="3">
        <f>MOD(58,Y2)</f>
        <v>18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 t="s">
        <v>54</v>
      </c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 t="s">
        <v>64</v>
      </c>
      <c r="AP83" s="4"/>
      <c r="AQ83" s="4"/>
      <c r="AR83" s="4"/>
      <c r="AS83" s="4"/>
      <c r="AT83" s="4"/>
      <c r="AU83" s="4"/>
      <c r="AV83" s="4"/>
      <c r="AW83" s="4" t="s">
        <v>61</v>
      </c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</row>
    <row r="84" spans="1:61" ht="15">
      <c r="A84" s="4"/>
      <c r="B84" s="4"/>
      <c r="C84" s="4"/>
      <c r="D84" s="6">
        <v>14</v>
      </c>
      <c r="E84" s="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6">
        <v>16</v>
      </c>
      <c r="T84" s="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9">
        <v>7</v>
      </c>
      <c r="AP84" s="4">
        <f>MOD(BO55+15,Y3)</f>
        <v>6</v>
      </c>
      <c r="AQ84" s="4"/>
      <c r="AR84" s="4"/>
      <c r="AS84" s="4"/>
      <c r="AT84" s="4"/>
      <c r="AU84" s="4"/>
      <c r="AV84" s="4"/>
      <c r="AW84" s="6">
        <v>24</v>
      </c>
      <c r="AX84" s="3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</row>
    <row r="85" spans="1:61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6">
        <v>24</v>
      </c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</row>
    <row r="86" spans="1:61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</row>
    <row r="87" spans="1:61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 t="s">
        <v>55</v>
      </c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 t="s">
        <v>58</v>
      </c>
      <c r="BD87" s="4"/>
      <c r="BE87" s="4"/>
      <c r="BF87" s="4"/>
      <c r="BG87" s="4"/>
      <c r="BH87" s="4"/>
      <c r="BI87" s="4"/>
    </row>
    <row r="88" spans="1:61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8">
        <v>3</v>
      </c>
      <c r="T88" s="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6">
        <v>19</v>
      </c>
      <c r="BE88" s="3"/>
      <c r="BF88" s="4"/>
      <c r="BG88" s="4"/>
      <c r="BH88" s="4"/>
      <c r="BI88" s="4"/>
    </row>
    <row r="89" spans="1:61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6">
        <v>17</v>
      </c>
      <c r="T89" s="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</row>
    <row r="90" spans="1:61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 t="s">
        <v>53</v>
      </c>
      <c r="AC90" s="4"/>
      <c r="AD90" s="4"/>
      <c r="AE90" s="4"/>
      <c r="AF90" s="4"/>
      <c r="AG90" s="4"/>
      <c r="AH90" s="4"/>
      <c r="AI90" s="4" t="s">
        <v>52</v>
      </c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</row>
    <row r="91" spans="1:61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6">
        <v>18</v>
      </c>
      <c r="AC91" s="3">
        <v>16</v>
      </c>
      <c r="AD91" s="4"/>
      <c r="AE91" s="4"/>
      <c r="AF91" s="4"/>
      <c r="AG91" s="4"/>
      <c r="AH91" s="4"/>
      <c r="AI91" s="7">
        <v>11</v>
      </c>
      <c r="AJ91" s="3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</row>
    <row r="92" spans="1:61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</row>
    <row r="93" spans="1:61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 t="s">
        <v>56</v>
      </c>
      <c r="BF93" s="4"/>
      <c r="BG93" s="4"/>
      <c r="BH93" s="4"/>
      <c r="BI93" s="4"/>
    </row>
    <row r="94" spans="1:61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7">
        <v>22</v>
      </c>
      <c r="BF94" s="3"/>
      <c r="BG94" s="4"/>
      <c r="BH94" s="4"/>
      <c r="BI94" s="4"/>
    </row>
    <row r="95" spans="1:61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6">
        <v>26</v>
      </c>
      <c r="BF95" s="3"/>
      <c r="BG95" s="4"/>
      <c r="BH95" s="4"/>
      <c r="BI95" s="4"/>
    </row>
    <row r="96" spans="1:61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</row>
    <row r="97" spans="1:61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</row>
    <row r="98" spans="1:61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</row>
    <row r="99" spans="1:61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</row>
    <row r="100" spans="1:61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Radek</cp:lastModifiedBy>
  <cp:lastPrinted>2009-06-27T21:32:51Z</cp:lastPrinted>
  <dcterms:created xsi:type="dcterms:W3CDTF">2009-06-27T17:59:18Z</dcterms:created>
  <dcterms:modified xsi:type="dcterms:W3CDTF">2009-06-29T22:38:27Z</dcterms:modified>
  <cp:category/>
  <cp:version/>
  <cp:contentType/>
  <cp:contentStatus/>
</cp:coreProperties>
</file>