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8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<sst xmlns="http://schemas.openxmlformats.org/spreadsheetml/2006/main" count="62" uniqueCount="45">
  <si>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trolejbusy</t>
  </si>
  <si>
    <t>NEW</t>
  </si>
  <si>
    <t>OLD</t>
  </si>
  <si>
    <t>počet spojů</t>
  </si>
  <si>
    <t>změna počtu spojů NEW vs OLD</t>
  </si>
  <si>
    <t>14:05 - 15:00</t>
  </si>
  <si>
    <t>14:05 - 14:30</t>
  </si>
  <si>
    <t>24 -&gt; S.</t>
  </si>
  <si>
    <t>NC Folmavská</t>
  </si>
  <si>
    <t>Garáže</t>
  </si>
  <si>
    <t>reálný počet cestujících</t>
  </si>
  <si>
    <t>zastávka</t>
  </si>
  <si>
    <t>.-&gt; pokud započítáme ty dvacet čtyřky, co jedou do Skvrňan a odlehčí lince 41old/15new, nevypadá to zdaleka tak špatně.</t>
  </si>
  <si>
    <t>Tenhle autobus poveze lidi, kteří dneska jezdí linkou 41+2. Taky bys ho měl započítat.</t>
  </si>
  <si>
    <t>počty cestujících</t>
  </si>
  <si>
    <t>nabízená kapacita</t>
  </si>
  <si>
    <t>bus 12 m</t>
  </si>
  <si>
    <t>bus 15 m</t>
  </si>
  <si>
    <t>bus 18 m</t>
  </si>
  <si>
    <t>solaris průměrně</t>
  </si>
  <si>
    <t>souhrn</t>
  </si>
  <si>
    <t>linky</t>
  </si>
  <si>
    <t>směr</t>
  </si>
  <si>
    <t>reálný počet cestujích</t>
  </si>
  <si>
    <t>přestup "4" - Bory - Slovany</t>
  </si>
  <si>
    <t>centrum</t>
  </si>
  <si>
    <t>sídliště Bory - Bory - Litice</t>
  </si>
  <si>
    <t>Tr</t>
  </si>
  <si>
    <t>24S</t>
  </si>
  <si>
    <t>kapacita vozu:</t>
  </si>
  <si>
    <t>(SU 18, 25 Tr)</t>
  </si>
  <si>
    <t>(SU 15)</t>
  </si>
  <si>
    <t>(14/21/24 Tr, Karosa, Citybus/Citelis)</t>
  </si>
  <si>
    <t>Nutno zdůraznit, že do 12-metrového vozu se vejde</t>
  </si>
  <si>
    <t>až 100 sardinek (testováno na linkách N2 a N3), uvedené</t>
  </si>
  <si>
    <t>hodnoty platí pro situaci, kdy lidé jedou ještě jakž takž kulturně.</t>
  </si>
  <si>
    <t>doplnění původních Honzovo tabulek</t>
  </si>
  <si>
    <t>U podtržených spojů je překročená kapacita.</t>
  </si>
  <si>
    <t>60 (50) cest.</t>
  </si>
  <si>
    <t>76 (64) cest</t>
  </si>
  <si>
    <t>88 (75) cest</t>
  </si>
  <si>
    <t>82 (79) cest.</t>
  </si>
  <si>
    <t>Číslo před závorkou uvádí maximální "dovolený" počet cestujících,</t>
  </si>
  <si>
    <t>které platí v době nárazově vysoké frekvence, číslo v závorce</t>
  </si>
  <si>
    <t>platí v ostatních případech v pracovní dny.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</si>
</sst>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57"/>
      <name val="Arial"/>
      <family val="0"/>
    </font>
    <font>
      <b/>
      <sz val="8"/>
      <color indexed="57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sz val="8"/>
      <color indexed="53"/>
      <name val="Arial"/>
      <family val="0"/>
    </font>
    <font>
      <u val="single"/>
      <sz val="8"/>
      <color indexed="57"/>
      <name val="Arial"/>
      <family val="0"/>
    </font>
    <font>
      <u val="single"/>
      <sz val="8"/>
      <color indexed="48"/>
      <name val="Arial"/>
      <family val="0"/>
    </font>
    <font>
      <u val="single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3" borderId="7" xfId="0" applyFont="1" applyFill="1" applyBorder="1" applyAlignment="1">
      <alignment/>
    </xf>
    <xf numFmtId="0" fontId="9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A1">
      <selection activeCell="B1" sqref="B1:X1"/>
    </sheetView>
  </sheetViews>
  <sheetFormatPr defaultColWidth="9.140625" defaultRowHeight="12.75"/>
  <cols>
    <col min="1" max="1" width="0.5625" style="0" customWidth="1"/>
    <col min="2" max="17" width="3.00390625" style="0" customWidth="1"/>
    <col min="18" max="18" width="3.421875" style="0" customWidth="1"/>
    <col min="20" max="20" width="11.7109375" style="0" customWidth="1"/>
    <col min="21" max="21" width="12.140625" style="0" customWidth="1"/>
  </cols>
  <sheetData>
    <row r="1" spans="2:24" ht="25.5">
      <c r="B1" s="61" t="s">
        <v>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3" spans="3:22" ht="12.75">
      <c r="C3" s="3" t="s">
        <v>1</v>
      </c>
      <c r="T3" s="62" t="s">
        <v>3</v>
      </c>
      <c r="U3" s="62"/>
      <c r="V3" s="3" t="s">
        <v>1</v>
      </c>
    </row>
    <row r="4" spans="4:21" ht="13.5" thickBot="1">
      <c r="D4" s="1"/>
      <c r="T4" t="s">
        <v>5</v>
      </c>
      <c r="U4" t="s">
        <v>6</v>
      </c>
    </row>
    <row r="5" spans="1:22" ht="12.75">
      <c r="A5" s="22"/>
      <c r="B5" s="16"/>
      <c r="C5" s="17">
        <v>8</v>
      </c>
      <c r="D5" s="17">
        <v>11</v>
      </c>
      <c r="E5" s="17">
        <v>15</v>
      </c>
      <c r="F5" s="17">
        <v>18</v>
      </c>
      <c r="G5" s="17"/>
      <c r="H5" s="17"/>
      <c r="I5" s="17">
        <v>28</v>
      </c>
      <c r="J5" s="18"/>
      <c r="K5" s="22"/>
      <c r="L5" s="22">
        <v>38</v>
      </c>
      <c r="M5" s="22"/>
      <c r="N5" s="22"/>
      <c r="O5" s="22">
        <v>48</v>
      </c>
      <c r="P5" s="22"/>
      <c r="Q5" s="22"/>
      <c r="R5" s="22">
        <v>58</v>
      </c>
      <c r="S5" s="23" t="s">
        <v>0</v>
      </c>
      <c r="T5" s="2">
        <f>COUNT(B5:R5)</f>
        <v>8</v>
      </c>
      <c r="U5" s="2">
        <f>COUNT(B5:J5)</f>
        <v>5</v>
      </c>
      <c r="V5" s="3"/>
    </row>
    <row r="6" spans="1:21" ht="12.75">
      <c r="A6" s="14"/>
      <c r="B6" s="13"/>
      <c r="C6" s="14"/>
      <c r="D6" s="14">
        <v>11</v>
      </c>
      <c r="E6" s="14">
        <v>16</v>
      </c>
      <c r="F6" s="14"/>
      <c r="G6" s="14">
        <v>21</v>
      </c>
      <c r="H6" s="14"/>
      <c r="I6" s="14">
        <v>26</v>
      </c>
      <c r="J6" s="15"/>
      <c r="K6" s="14">
        <v>33</v>
      </c>
      <c r="L6" s="14"/>
      <c r="M6" s="14"/>
      <c r="N6" s="14">
        <v>41</v>
      </c>
      <c r="O6" s="14">
        <v>48</v>
      </c>
      <c r="P6" s="14"/>
      <c r="Q6" s="14">
        <v>56</v>
      </c>
      <c r="R6" s="14"/>
      <c r="S6" s="24">
        <v>30</v>
      </c>
      <c r="T6" s="2">
        <f>COUNT(B6:R6)</f>
        <v>8</v>
      </c>
      <c r="U6" s="2">
        <f>COUNT(B6:J6)</f>
        <v>4</v>
      </c>
    </row>
    <row r="7" spans="1:21" ht="12.75">
      <c r="A7" s="6"/>
      <c r="B7" s="5"/>
      <c r="C7" s="6">
        <v>7</v>
      </c>
      <c r="D7" s="6"/>
      <c r="E7" s="6"/>
      <c r="F7" s="6"/>
      <c r="G7" s="6">
        <v>22</v>
      </c>
      <c r="H7" s="6"/>
      <c r="I7" s="6"/>
      <c r="J7" s="7"/>
      <c r="K7" s="6"/>
      <c r="L7" s="6">
        <v>37</v>
      </c>
      <c r="M7" s="6"/>
      <c r="N7" s="6"/>
      <c r="O7" s="6"/>
      <c r="P7" s="6">
        <v>52</v>
      </c>
      <c r="Q7" s="6"/>
      <c r="R7" s="6"/>
      <c r="S7" s="25">
        <v>24</v>
      </c>
      <c r="T7" s="2">
        <f>COUNT(B7:R7)</f>
        <v>4</v>
      </c>
      <c r="U7" s="2">
        <f>COUNT(B7:J7)</f>
        <v>2</v>
      </c>
    </row>
    <row r="8" spans="1:21" ht="12.75">
      <c r="A8" s="6"/>
      <c r="B8" s="5"/>
      <c r="C8" s="6"/>
      <c r="D8" s="6">
        <v>12</v>
      </c>
      <c r="E8" s="6"/>
      <c r="F8" s="6"/>
      <c r="G8" s="6"/>
      <c r="H8" s="6"/>
      <c r="I8" s="6"/>
      <c r="J8" s="7"/>
      <c r="K8" s="6"/>
      <c r="L8" s="6"/>
      <c r="M8" s="6"/>
      <c r="N8" s="6">
        <v>42</v>
      </c>
      <c r="O8" s="6"/>
      <c r="P8" s="6"/>
      <c r="Q8" s="6"/>
      <c r="R8" s="6"/>
      <c r="S8" s="25">
        <v>21</v>
      </c>
      <c r="T8" s="2">
        <f>COUNT(B8:R8)</f>
        <v>2</v>
      </c>
      <c r="U8" s="2">
        <f>COUNT(B8:J8)</f>
        <v>1</v>
      </c>
    </row>
    <row r="9" spans="1:22" ht="12.75">
      <c r="A9" s="6"/>
      <c r="B9" s="5"/>
      <c r="C9" s="6"/>
      <c r="D9" s="28">
        <v>13</v>
      </c>
      <c r="E9" s="6"/>
      <c r="F9" s="6"/>
      <c r="G9" s="6"/>
      <c r="H9" s="6"/>
      <c r="I9" s="28">
        <v>28</v>
      </c>
      <c r="J9" s="7"/>
      <c r="K9" s="6"/>
      <c r="L9" s="6"/>
      <c r="M9" s="6"/>
      <c r="N9" s="28">
        <v>43</v>
      </c>
      <c r="O9" s="6"/>
      <c r="P9" s="6"/>
      <c r="Q9" s="6"/>
      <c r="R9" s="28">
        <v>58</v>
      </c>
      <c r="S9" s="26" t="s">
        <v>7</v>
      </c>
      <c r="T9" s="29">
        <v>4</v>
      </c>
      <c r="U9" s="29">
        <v>2</v>
      </c>
      <c r="V9" s="27" t="s">
        <v>13</v>
      </c>
    </row>
    <row r="10" spans="1:21" ht="13.5" thickBot="1">
      <c r="A10" s="6"/>
      <c r="B10" s="8"/>
      <c r="C10" s="9">
        <v>8</v>
      </c>
      <c r="D10" s="9"/>
      <c r="E10" s="9"/>
      <c r="F10" s="9"/>
      <c r="G10" s="9">
        <v>20</v>
      </c>
      <c r="H10" s="9"/>
      <c r="I10" s="9"/>
      <c r="J10" s="10"/>
      <c r="K10" s="6">
        <v>35</v>
      </c>
      <c r="L10" s="6"/>
      <c r="M10" s="6"/>
      <c r="N10" s="6"/>
      <c r="O10" s="6"/>
      <c r="P10" s="6">
        <v>50</v>
      </c>
      <c r="Q10" s="6"/>
      <c r="R10" s="6"/>
      <c r="S10" s="25">
        <v>29</v>
      </c>
      <c r="T10" s="2">
        <f>COUNT(B10:R10)</f>
        <v>4</v>
      </c>
      <c r="U10" s="2">
        <f>COUNT(B10:J10)</f>
        <v>2</v>
      </c>
    </row>
    <row r="11" spans="19:21" ht="12.75">
      <c r="S11" s="3"/>
      <c r="T11" s="4">
        <f>SUM(T5:T10)</f>
        <v>30</v>
      </c>
      <c r="U11" s="4">
        <f>SUM(U5:U10)</f>
        <v>16</v>
      </c>
    </row>
    <row r="12" spans="3:22" ht="13.5" thickBot="1">
      <c r="C12" s="3" t="s">
        <v>2</v>
      </c>
      <c r="S12" s="3"/>
      <c r="T12" s="62" t="s">
        <v>3</v>
      </c>
      <c r="U12" s="62"/>
      <c r="V12" s="3" t="s">
        <v>2</v>
      </c>
    </row>
    <row r="13" spans="1:21" ht="12.75">
      <c r="A13" s="11"/>
      <c r="B13" s="19"/>
      <c r="C13" s="20">
        <v>5</v>
      </c>
      <c r="D13" s="20">
        <v>8</v>
      </c>
      <c r="E13" s="20">
        <v>11</v>
      </c>
      <c r="F13" s="20">
        <v>14</v>
      </c>
      <c r="G13" s="20">
        <v>18</v>
      </c>
      <c r="H13" s="20">
        <v>22</v>
      </c>
      <c r="I13" s="20"/>
      <c r="J13" s="21">
        <v>30</v>
      </c>
      <c r="K13" s="11"/>
      <c r="L13" s="11">
        <v>39</v>
      </c>
      <c r="M13" s="11"/>
      <c r="N13" s="11"/>
      <c r="O13" s="11">
        <v>49</v>
      </c>
      <c r="P13" s="11"/>
      <c r="Q13" s="11"/>
      <c r="R13" s="11">
        <v>59</v>
      </c>
      <c r="S13" s="12">
        <v>41</v>
      </c>
      <c r="T13" s="2">
        <f>COUNT(B13:R13)</f>
        <v>10</v>
      </c>
      <c r="U13" s="2">
        <f>COUNT(B13:J13)</f>
        <v>7</v>
      </c>
    </row>
    <row r="14" spans="1:21" ht="12.75">
      <c r="A14" s="11"/>
      <c r="B14" s="13"/>
      <c r="C14" s="14">
        <v>5</v>
      </c>
      <c r="D14" s="14">
        <v>8</v>
      </c>
      <c r="E14" s="14">
        <v>11</v>
      </c>
      <c r="F14" s="14">
        <v>13</v>
      </c>
      <c r="G14" s="14">
        <v>15</v>
      </c>
      <c r="H14" s="14">
        <v>19</v>
      </c>
      <c r="I14" s="14">
        <v>23</v>
      </c>
      <c r="J14" s="15">
        <v>28</v>
      </c>
      <c r="K14" s="11">
        <v>33</v>
      </c>
      <c r="L14" s="11">
        <v>39</v>
      </c>
      <c r="M14" s="11"/>
      <c r="N14" s="11">
        <v>45</v>
      </c>
      <c r="O14" s="11"/>
      <c r="P14" s="11">
        <v>50</v>
      </c>
      <c r="Q14" s="11"/>
      <c r="R14" s="11">
        <v>56</v>
      </c>
      <c r="S14" s="12">
        <v>30</v>
      </c>
      <c r="T14" s="2">
        <f>COUNT(B14:R14)</f>
        <v>13</v>
      </c>
      <c r="U14" s="2">
        <f>COUNT(B14:J14)</f>
        <v>8</v>
      </c>
    </row>
    <row r="15" spans="2:21" ht="12.75">
      <c r="B15" s="5"/>
      <c r="C15" s="6"/>
      <c r="D15" s="6">
        <v>7</v>
      </c>
      <c r="E15" s="6"/>
      <c r="F15" s="6"/>
      <c r="G15" s="6">
        <v>17</v>
      </c>
      <c r="H15" s="6"/>
      <c r="I15" s="6"/>
      <c r="J15" s="7"/>
      <c r="K15">
        <v>32</v>
      </c>
      <c r="M15">
        <v>42</v>
      </c>
      <c r="Q15">
        <v>52</v>
      </c>
      <c r="S15" s="3">
        <v>24</v>
      </c>
      <c r="T15" s="2">
        <f>COUNT(B15:R15)</f>
        <v>5</v>
      </c>
      <c r="U15" s="2">
        <f>COUNT(B15:J15)</f>
        <v>2</v>
      </c>
    </row>
    <row r="16" spans="2:21" ht="12.75">
      <c r="B16" s="5"/>
      <c r="C16" s="6"/>
      <c r="D16" s="6"/>
      <c r="E16" s="6"/>
      <c r="F16" s="6"/>
      <c r="G16" s="6"/>
      <c r="H16" s="6"/>
      <c r="I16" s="6"/>
      <c r="J16" s="7"/>
      <c r="K16">
        <v>33</v>
      </c>
      <c r="S16" s="3">
        <v>21</v>
      </c>
      <c r="T16" s="2">
        <f>COUNT(B16:R16)</f>
        <v>1</v>
      </c>
      <c r="U16" s="2">
        <f>COUNT(B16:J16)</f>
        <v>0</v>
      </c>
    </row>
    <row r="17" spans="2:21" ht="13.5" thickBot="1">
      <c r="B17" s="8"/>
      <c r="C17" s="9"/>
      <c r="D17" s="9">
        <v>9</v>
      </c>
      <c r="E17" s="9"/>
      <c r="F17" s="9">
        <v>14</v>
      </c>
      <c r="G17" s="9"/>
      <c r="H17" s="9"/>
      <c r="I17" s="9"/>
      <c r="J17" s="10"/>
      <c r="S17" s="3">
        <v>22</v>
      </c>
      <c r="T17" s="2">
        <f>COUNT(B17:R17)</f>
        <v>2</v>
      </c>
      <c r="U17" s="2">
        <f>COUNT(B17:J17)</f>
        <v>2</v>
      </c>
    </row>
    <row r="18" spans="20:21" ht="12.75">
      <c r="T18" s="4">
        <f>SUM(T13:T17)</f>
        <v>31</v>
      </c>
      <c r="U18" s="4">
        <f>SUM(U13:U17)</f>
        <v>19</v>
      </c>
    </row>
    <row r="20" ht="12.75">
      <c r="T20" t="s">
        <v>4</v>
      </c>
    </row>
    <row r="21" spans="20:22" ht="12.75">
      <c r="T21" s="4">
        <f>T11-T18</f>
        <v>-1</v>
      </c>
      <c r="U21" s="4">
        <f>U11-U18</f>
        <v>-3</v>
      </c>
      <c r="V21" s="27" t="s">
        <v>12</v>
      </c>
    </row>
    <row r="22" spans="20:21" ht="12.75">
      <c r="T22" t="s">
        <v>5</v>
      </c>
      <c r="U22" t="s">
        <v>6</v>
      </c>
    </row>
    <row r="24" spans="2:24" ht="25.5"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ht="12.75">
      <c r="Y25" s="3" t="s">
        <v>2</v>
      </c>
    </row>
    <row r="26" spans="3:27" ht="13.5" thickBot="1">
      <c r="C26" s="3" t="s">
        <v>2</v>
      </c>
      <c r="S26" s="3"/>
      <c r="T26" s="62" t="s">
        <v>3</v>
      </c>
      <c r="U26" s="62"/>
      <c r="W26" s="63" t="s">
        <v>15</v>
      </c>
      <c r="X26" s="63"/>
      <c r="Y26" t="s">
        <v>11</v>
      </c>
      <c r="Z26" s="63" t="s">
        <v>10</v>
      </c>
      <c r="AA26" s="63"/>
    </row>
    <row r="27" spans="1:21" ht="12.75">
      <c r="A27" s="11"/>
      <c r="B27" s="19"/>
      <c r="C27" s="20">
        <v>5</v>
      </c>
      <c r="D27" s="20">
        <v>8</v>
      </c>
      <c r="E27" s="20">
        <v>11</v>
      </c>
      <c r="F27" s="60">
        <v>14</v>
      </c>
      <c r="G27" s="20">
        <v>18</v>
      </c>
      <c r="H27" s="20">
        <v>22</v>
      </c>
      <c r="I27" s="20"/>
      <c r="J27" s="21">
        <v>30</v>
      </c>
      <c r="K27" s="11"/>
      <c r="L27" s="11">
        <v>39</v>
      </c>
      <c r="M27" s="11"/>
      <c r="N27" s="11"/>
      <c r="O27" s="11">
        <v>49</v>
      </c>
      <c r="P27" s="11"/>
      <c r="Q27" s="11"/>
      <c r="R27" s="11">
        <v>59</v>
      </c>
      <c r="S27" s="12">
        <v>41</v>
      </c>
      <c r="T27" s="2">
        <f>COUNT(B27:R27)</f>
        <v>10</v>
      </c>
      <c r="U27" s="2">
        <f>COUNT(B27:J27)</f>
        <v>7</v>
      </c>
    </row>
    <row r="28" spans="2:24" s="36" customFormat="1" ht="11.25">
      <c r="B28" s="32"/>
      <c r="C28" s="33">
        <v>82</v>
      </c>
      <c r="D28" s="33">
        <v>82</v>
      </c>
      <c r="E28" s="33">
        <v>82</v>
      </c>
      <c r="F28" s="56">
        <v>60</v>
      </c>
      <c r="G28" s="33">
        <v>82</v>
      </c>
      <c r="H28" s="33">
        <v>60</v>
      </c>
      <c r="I28" s="33"/>
      <c r="J28" s="34">
        <v>82</v>
      </c>
      <c r="K28" s="35"/>
      <c r="L28" s="35">
        <v>82</v>
      </c>
      <c r="M28" s="35"/>
      <c r="N28" s="35"/>
      <c r="O28" s="35">
        <v>60</v>
      </c>
      <c r="P28" s="35"/>
      <c r="Q28" s="35"/>
      <c r="R28" s="35">
        <v>60</v>
      </c>
      <c r="S28" s="37"/>
      <c r="T28" s="38"/>
      <c r="U28" s="38"/>
      <c r="W28" s="31">
        <f>SUM(B28:R28)</f>
        <v>732</v>
      </c>
      <c r="X28" s="31">
        <f>SUM(B28:J28)</f>
        <v>530</v>
      </c>
    </row>
    <row r="29" spans="2:27" s="42" customFormat="1" ht="11.25">
      <c r="B29" s="43"/>
      <c r="C29" s="44">
        <v>16</v>
      </c>
      <c r="D29" s="44">
        <v>61</v>
      </c>
      <c r="E29" s="44">
        <v>28</v>
      </c>
      <c r="F29" s="57">
        <v>63</v>
      </c>
      <c r="G29" s="44">
        <v>28</v>
      </c>
      <c r="H29" s="44">
        <v>24</v>
      </c>
      <c r="I29" s="44"/>
      <c r="J29" s="45">
        <v>30</v>
      </c>
      <c r="K29" s="46"/>
      <c r="L29" s="46">
        <v>39</v>
      </c>
      <c r="M29" s="46"/>
      <c r="N29" s="46"/>
      <c r="O29" s="46">
        <v>36</v>
      </c>
      <c r="P29" s="46"/>
      <c r="Q29" s="46"/>
      <c r="R29" s="46">
        <v>20</v>
      </c>
      <c r="S29" s="47"/>
      <c r="T29" s="48"/>
      <c r="U29" s="48"/>
      <c r="Y29" s="49" t="s">
        <v>8</v>
      </c>
      <c r="Z29" s="42">
        <f>SUM(B29:R29)</f>
        <v>345</v>
      </c>
      <c r="AA29" s="42">
        <f>SUM(B29:J29)</f>
        <v>250</v>
      </c>
    </row>
    <row r="30" spans="1:25" ht="12.75">
      <c r="A30" s="11"/>
      <c r="B30" s="13"/>
      <c r="C30" s="14">
        <v>5</v>
      </c>
      <c r="D30" s="14">
        <v>8</v>
      </c>
      <c r="E30" s="14">
        <v>11</v>
      </c>
      <c r="F30" s="14">
        <v>13</v>
      </c>
      <c r="G30" s="14">
        <v>15</v>
      </c>
      <c r="H30" s="14">
        <v>19</v>
      </c>
      <c r="I30" s="14">
        <v>23</v>
      </c>
      <c r="J30" s="15">
        <v>28</v>
      </c>
      <c r="K30" s="11">
        <v>33</v>
      </c>
      <c r="L30" s="11">
        <v>39</v>
      </c>
      <c r="M30" s="11"/>
      <c r="N30" s="11">
        <v>45</v>
      </c>
      <c r="O30" s="11"/>
      <c r="P30" s="11">
        <v>50</v>
      </c>
      <c r="Q30" s="11"/>
      <c r="R30" s="11">
        <v>56</v>
      </c>
      <c r="S30" s="12">
        <v>30</v>
      </c>
      <c r="T30" s="2">
        <f>COUNT(B30:R30)</f>
        <v>13</v>
      </c>
      <c r="U30" s="2">
        <f>COUNT(B30:J30)</f>
        <v>8</v>
      </c>
      <c r="Y30" s="30"/>
    </row>
    <row r="31" spans="2:24" s="36" customFormat="1" ht="11.25">
      <c r="B31" s="32"/>
      <c r="C31" s="33">
        <v>82</v>
      </c>
      <c r="D31" s="33">
        <v>82</v>
      </c>
      <c r="E31" s="33">
        <v>82</v>
      </c>
      <c r="F31" s="33">
        <v>60</v>
      </c>
      <c r="G31" s="33">
        <v>82</v>
      </c>
      <c r="H31" s="33">
        <v>60</v>
      </c>
      <c r="I31" s="33">
        <v>60</v>
      </c>
      <c r="J31" s="34">
        <v>82</v>
      </c>
      <c r="K31" s="35">
        <v>60</v>
      </c>
      <c r="L31" s="35">
        <v>82</v>
      </c>
      <c r="M31" s="35"/>
      <c r="N31" s="35">
        <v>60</v>
      </c>
      <c r="O31" s="35"/>
      <c r="P31" s="35">
        <v>60</v>
      </c>
      <c r="Q31" s="35"/>
      <c r="R31" s="35">
        <v>82</v>
      </c>
      <c r="S31" s="37"/>
      <c r="T31" s="38"/>
      <c r="U31" s="38"/>
      <c r="W31" s="31">
        <f>SUM(B31:R31)</f>
        <v>934</v>
      </c>
      <c r="X31" s="31">
        <f>SUM(B31:J31)</f>
        <v>590</v>
      </c>
    </row>
    <row r="32" spans="2:27" s="42" customFormat="1" ht="11.25">
      <c r="B32" s="43"/>
      <c r="C32" s="44">
        <v>54</v>
      </c>
      <c r="D32" s="44">
        <v>44</v>
      </c>
      <c r="E32" s="44">
        <v>51</v>
      </c>
      <c r="F32" s="44">
        <v>16</v>
      </c>
      <c r="G32" s="44">
        <v>59</v>
      </c>
      <c r="H32" s="44">
        <v>48</v>
      </c>
      <c r="I32" s="44">
        <v>42</v>
      </c>
      <c r="J32" s="45">
        <v>37</v>
      </c>
      <c r="K32" s="46">
        <v>12</v>
      </c>
      <c r="L32" s="46">
        <v>25</v>
      </c>
      <c r="M32" s="46"/>
      <c r="N32" s="46">
        <v>10</v>
      </c>
      <c r="O32" s="46"/>
      <c r="P32" s="46">
        <v>17</v>
      </c>
      <c r="Q32" s="46"/>
      <c r="R32" s="46">
        <v>16</v>
      </c>
      <c r="S32" s="47"/>
      <c r="T32" s="48"/>
      <c r="U32" s="48"/>
      <c r="Y32" s="49" t="s">
        <v>8</v>
      </c>
      <c r="Z32" s="42">
        <f>SUM(B32:R32)</f>
        <v>431</v>
      </c>
      <c r="AA32" s="42">
        <f>SUM(B32:J32)</f>
        <v>351</v>
      </c>
    </row>
    <row r="33" spans="2:21" ht="12.75">
      <c r="B33" s="5"/>
      <c r="C33" s="6"/>
      <c r="D33" s="59">
        <v>7</v>
      </c>
      <c r="E33" s="6"/>
      <c r="F33" s="6"/>
      <c r="G33" s="6">
        <v>17</v>
      </c>
      <c r="H33" s="6"/>
      <c r="I33" s="6"/>
      <c r="J33" s="7"/>
      <c r="K33">
        <v>32</v>
      </c>
      <c r="M33">
        <v>42</v>
      </c>
      <c r="Q33">
        <v>52</v>
      </c>
      <c r="S33" s="3">
        <v>24</v>
      </c>
      <c r="T33" s="2">
        <f>COUNT(B33:R33)</f>
        <v>5</v>
      </c>
      <c r="U33" s="2">
        <f>COUNT(B33:J33)</f>
        <v>2</v>
      </c>
    </row>
    <row r="34" spans="2:24" s="36" customFormat="1" ht="11.25">
      <c r="B34" s="32"/>
      <c r="C34" s="33"/>
      <c r="D34" s="58">
        <v>60</v>
      </c>
      <c r="E34" s="33"/>
      <c r="F34" s="33"/>
      <c r="G34" s="35">
        <v>60</v>
      </c>
      <c r="H34" s="33"/>
      <c r="I34" s="33"/>
      <c r="J34" s="34"/>
      <c r="K34" s="35">
        <v>60</v>
      </c>
      <c r="L34" s="35"/>
      <c r="M34" s="35">
        <v>60</v>
      </c>
      <c r="N34" s="35"/>
      <c r="O34" s="35"/>
      <c r="P34" s="35"/>
      <c r="Q34" s="35">
        <v>60</v>
      </c>
      <c r="R34" s="35"/>
      <c r="S34" s="37"/>
      <c r="T34" s="38"/>
      <c r="U34" s="38"/>
      <c r="W34" s="31">
        <f>SUM(B34:R34)</f>
        <v>300</v>
      </c>
      <c r="X34" s="31">
        <f>SUM(B34:J34)</f>
        <v>120</v>
      </c>
    </row>
    <row r="35" spans="2:27" s="49" customFormat="1" ht="11.25">
      <c r="B35" s="43"/>
      <c r="C35" s="44"/>
      <c r="D35" s="57">
        <v>82</v>
      </c>
      <c r="E35" s="44"/>
      <c r="F35" s="44"/>
      <c r="G35" s="44">
        <v>28</v>
      </c>
      <c r="H35" s="44"/>
      <c r="I35" s="44"/>
      <c r="J35" s="45"/>
      <c r="K35" s="46">
        <v>12</v>
      </c>
      <c r="L35" s="46"/>
      <c r="M35" s="46">
        <v>21</v>
      </c>
      <c r="N35" s="46"/>
      <c r="O35" s="46"/>
      <c r="P35" s="46"/>
      <c r="Q35" s="46">
        <v>19</v>
      </c>
      <c r="R35" s="46"/>
      <c r="S35" s="50"/>
      <c r="T35" s="51"/>
      <c r="U35" s="51"/>
      <c r="Y35" s="49" t="s">
        <v>9</v>
      </c>
      <c r="Z35" s="42">
        <f>SUM(B35:R35)</f>
        <v>162</v>
      </c>
      <c r="AA35" s="42">
        <f>SUM(B35:J35)</f>
        <v>110</v>
      </c>
    </row>
    <row r="36" spans="2:21" ht="12.75">
      <c r="B36" s="5"/>
      <c r="C36" s="6"/>
      <c r="D36" s="6"/>
      <c r="E36" s="6"/>
      <c r="F36" s="6"/>
      <c r="G36" s="6"/>
      <c r="H36" s="6"/>
      <c r="I36" s="6"/>
      <c r="J36" s="7"/>
      <c r="K36">
        <v>33</v>
      </c>
      <c r="S36" s="3">
        <v>21</v>
      </c>
      <c r="T36" s="2">
        <f>COUNT(B36:R36)</f>
        <v>1</v>
      </c>
      <c r="U36" s="2">
        <f>COUNT(B36:J36)</f>
        <v>0</v>
      </c>
    </row>
    <row r="37" spans="2:24" s="36" customFormat="1" ht="11.25">
      <c r="B37" s="32"/>
      <c r="C37" s="33"/>
      <c r="D37" s="33"/>
      <c r="E37" s="33"/>
      <c r="F37" s="33"/>
      <c r="G37" s="33"/>
      <c r="H37" s="33"/>
      <c r="I37" s="33"/>
      <c r="J37" s="34"/>
      <c r="K37" s="35">
        <v>60</v>
      </c>
      <c r="L37" s="35"/>
      <c r="M37" s="35"/>
      <c r="N37" s="35"/>
      <c r="O37" s="35"/>
      <c r="P37" s="35"/>
      <c r="Q37" s="35"/>
      <c r="R37" s="35"/>
      <c r="S37" s="37"/>
      <c r="T37" s="38"/>
      <c r="U37" s="38"/>
      <c r="W37" s="31">
        <f>SUM(B37:R37)</f>
        <v>60</v>
      </c>
      <c r="X37" s="31">
        <f>SUM(B37:J37)</f>
        <v>0</v>
      </c>
    </row>
    <row r="38" spans="2:27" s="49" customFormat="1" ht="11.25">
      <c r="B38" s="43"/>
      <c r="C38" s="44"/>
      <c r="D38" s="44"/>
      <c r="E38" s="44"/>
      <c r="F38" s="44"/>
      <c r="G38" s="44"/>
      <c r="H38" s="44"/>
      <c r="I38" s="44"/>
      <c r="J38" s="45"/>
      <c r="K38" s="46">
        <v>32</v>
      </c>
      <c r="L38" s="46"/>
      <c r="M38" s="46"/>
      <c r="N38" s="46"/>
      <c r="O38" s="46"/>
      <c r="P38" s="46"/>
      <c r="Q38" s="46"/>
      <c r="R38" s="46"/>
      <c r="S38" s="50"/>
      <c r="T38" s="51"/>
      <c r="U38" s="51"/>
      <c r="Y38" s="49" t="s">
        <v>8</v>
      </c>
      <c r="Z38" s="42">
        <f>SUM(B38:R38)</f>
        <v>32</v>
      </c>
      <c r="AA38" s="42">
        <f>SUM(B38:J38)</f>
        <v>0</v>
      </c>
    </row>
    <row r="39" spans="2:21" ht="12.75">
      <c r="B39" s="5"/>
      <c r="C39" s="6"/>
      <c r="D39" s="6">
        <v>9</v>
      </c>
      <c r="E39" s="6"/>
      <c r="F39" s="6">
        <v>14</v>
      </c>
      <c r="G39" s="6"/>
      <c r="H39" s="6"/>
      <c r="I39" s="6"/>
      <c r="J39" s="7"/>
      <c r="S39" s="3">
        <v>22</v>
      </c>
      <c r="T39" s="2">
        <f>COUNT(B39:R39)</f>
        <v>2</v>
      </c>
      <c r="U39" s="2">
        <f>COUNT(B39:J39)</f>
        <v>2</v>
      </c>
    </row>
    <row r="40" spans="2:24" s="36" customFormat="1" ht="11.25">
      <c r="B40" s="32"/>
      <c r="C40" s="33"/>
      <c r="D40" s="35">
        <v>60</v>
      </c>
      <c r="E40" s="33"/>
      <c r="F40" s="35">
        <v>60</v>
      </c>
      <c r="G40" s="33"/>
      <c r="H40" s="33"/>
      <c r="I40" s="33"/>
      <c r="J40" s="34"/>
      <c r="K40" s="35"/>
      <c r="L40" s="35"/>
      <c r="M40" s="35"/>
      <c r="N40" s="35"/>
      <c r="O40" s="35"/>
      <c r="P40" s="35"/>
      <c r="Q40" s="35"/>
      <c r="R40" s="35"/>
      <c r="S40" s="37"/>
      <c r="T40" s="38"/>
      <c r="U40" s="38"/>
      <c r="W40" s="31">
        <f>SUM(B40:R40)</f>
        <v>120</v>
      </c>
      <c r="X40" s="31">
        <f>SUM(B40:J40)</f>
        <v>120</v>
      </c>
    </row>
    <row r="41" spans="2:27" s="49" customFormat="1" ht="12" thickBot="1">
      <c r="B41" s="52"/>
      <c r="C41" s="53"/>
      <c r="D41" s="53">
        <v>37</v>
      </c>
      <c r="E41" s="53"/>
      <c r="F41" s="53">
        <v>9</v>
      </c>
      <c r="G41" s="53"/>
      <c r="H41" s="53"/>
      <c r="I41" s="53"/>
      <c r="J41" s="54"/>
      <c r="K41" s="46"/>
      <c r="L41" s="46"/>
      <c r="M41" s="46"/>
      <c r="N41" s="46"/>
      <c r="O41" s="46"/>
      <c r="P41" s="46"/>
      <c r="Q41" s="46"/>
      <c r="R41" s="46"/>
      <c r="Y41" s="49" t="s">
        <v>8</v>
      </c>
      <c r="Z41" s="42">
        <f>SUM(B41:R41)</f>
        <v>46</v>
      </c>
      <c r="AA41" s="42">
        <f>SUM(B41:J41)</f>
        <v>46</v>
      </c>
    </row>
    <row r="43" spans="3:27" ht="12.75">
      <c r="C43" t="s">
        <v>37</v>
      </c>
      <c r="W43" s="4">
        <f>SUM(W27:W42)</f>
        <v>2146</v>
      </c>
      <c r="X43" s="4">
        <f>SUM(X27:X42)</f>
        <v>1360</v>
      </c>
      <c r="Z43" s="4">
        <f>SUM(Z27:Z42)</f>
        <v>1016</v>
      </c>
      <c r="AA43" s="4">
        <f>SUM(AA27:AA42)</f>
        <v>757</v>
      </c>
    </row>
    <row r="45" spans="23:24" ht="13.5" thickBot="1">
      <c r="W45" s="63" t="s">
        <v>15</v>
      </c>
      <c r="X45" s="63"/>
    </row>
    <row r="46" spans="1:26" ht="12.75">
      <c r="A46" s="22"/>
      <c r="B46" s="16"/>
      <c r="C46" s="17">
        <v>8</v>
      </c>
      <c r="D46" s="17">
        <v>11</v>
      </c>
      <c r="E46" s="17">
        <v>15</v>
      </c>
      <c r="F46" s="17">
        <v>18</v>
      </c>
      <c r="G46" s="17"/>
      <c r="H46" s="17"/>
      <c r="I46" s="17">
        <v>28</v>
      </c>
      <c r="J46" s="18"/>
      <c r="K46" s="22"/>
      <c r="L46" s="22">
        <v>38</v>
      </c>
      <c r="M46" s="22"/>
      <c r="N46" s="22"/>
      <c r="O46" s="22">
        <v>48</v>
      </c>
      <c r="P46" s="22"/>
      <c r="Q46" s="22"/>
      <c r="R46" s="22">
        <v>58</v>
      </c>
      <c r="S46" s="23" t="s">
        <v>0</v>
      </c>
      <c r="T46" s="2">
        <f>COUNT(B46:R46)</f>
        <v>8</v>
      </c>
      <c r="U46" s="2">
        <f>COUNT(B46:J46)</f>
        <v>5</v>
      </c>
      <c r="V46" s="3"/>
      <c r="Z46" t="s">
        <v>29</v>
      </c>
    </row>
    <row r="47" spans="2:28" s="36" customFormat="1" ht="11.25">
      <c r="B47" s="32"/>
      <c r="C47" s="33">
        <v>60</v>
      </c>
      <c r="D47" s="33">
        <v>88</v>
      </c>
      <c r="E47" s="33">
        <v>60</v>
      </c>
      <c r="F47" s="33">
        <v>60</v>
      </c>
      <c r="G47" s="33"/>
      <c r="H47" s="33"/>
      <c r="I47" s="33">
        <v>60</v>
      </c>
      <c r="J47" s="34"/>
      <c r="K47" s="35"/>
      <c r="L47" s="35">
        <v>60</v>
      </c>
      <c r="M47" s="35"/>
      <c r="N47" s="35"/>
      <c r="O47" s="35">
        <v>60</v>
      </c>
      <c r="P47" s="35"/>
      <c r="Q47" s="35"/>
      <c r="R47" s="35">
        <v>60</v>
      </c>
      <c r="S47" s="37"/>
      <c r="T47" s="38"/>
      <c r="U47" s="38"/>
      <c r="W47" s="31">
        <f>SUM(B47:R47)</f>
        <v>508</v>
      </c>
      <c r="X47" s="31">
        <f>SUM(B47:J47)</f>
        <v>328</v>
      </c>
      <c r="Z47" s="36" t="s">
        <v>16</v>
      </c>
      <c r="AA47" s="36" t="s">
        <v>38</v>
      </c>
      <c r="AB47" s="36" t="s">
        <v>32</v>
      </c>
    </row>
    <row r="48" spans="1:28" ht="12.75">
      <c r="A48" s="14"/>
      <c r="B48" s="13"/>
      <c r="C48" s="14"/>
      <c r="D48" s="14">
        <v>11</v>
      </c>
      <c r="E48" s="14">
        <v>16</v>
      </c>
      <c r="F48" s="14"/>
      <c r="G48" s="14">
        <v>21</v>
      </c>
      <c r="H48" s="14"/>
      <c r="I48" s="14">
        <v>26</v>
      </c>
      <c r="J48" s="15"/>
      <c r="K48" s="14">
        <v>33</v>
      </c>
      <c r="L48" s="14"/>
      <c r="M48" s="14"/>
      <c r="N48" s="14">
        <v>41</v>
      </c>
      <c r="O48" s="14">
        <v>48</v>
      </c>
      <c r="P48" s="14"/>
      <c r="Q48" s="14">
        <v>56</v>
      </c>
      <c r="R48" s="14"/>
      <c r="S48" s="24">
        <v>30</v>
      </c>
      <c r="T48" s="2">
        <f>COUNT(B48:R48)</f>
        <v>8</v>
      </c>
      <c r="U48" s="2">
        <f>COUNT(B48:J48)</f>
        <v>4</v>
      </c>
      <c r="Z48" s="36" t="s">
        <v>17</v>
      </c>
      <c r="AA48" s="36" t="s">
        <v>39</v>
      </c>
      <c r="AB48" s="36" t="s">
        <v>31</v>
      </c>
    </row>
    <row r="49" spans="2:28" s="36" customFormat="1" ht="11.25">
      <c r="B49" s="32"/>
      <c r="C49" s="33"/>
      <c r="D49" s="33">
        <v>82</v>
      </c>
      <c r="E49" s="33">
        <v>82</v>
      </c>
      <c r="F49" s="33"/>
      <c r="G49" s="33">
        <v>82</v>
      </c>
      <c r="H49" s="33"/>
      <c r="I49" s="33">
        <v>82</v>
      </c>
      <c r="J49" s="34"/>
      <c r="K49" s="35">
        <v>82</v>
      </c>
      <c r="L49" s="35"/>
      <c r="M49" s="35"/>
      <c r="N49" s="35">
        <v>82</v>
      </c>
      <c r="O49" s="35">
        <v>82</v>
      </c>
      <c r="P49" s="35"/>
      <c r="Q49" s="35">
        <v>82</v>
      </c>
      <c r="R49" s="35"/>
      <c r="S49" s="37"/>
      <c r="T49" s="38"/>
      <c r="U49" s="38"/>
      <c r="W49" s="31">
        <f>SUM(B49:R49)</f>
        <v>656</v>
      </c>
      <c r="X49" s="31">
        <f>SUM(B49:J49)</f>
        <v>328</v>
      </c>
      <c r="Z49" s="36" t="s">
        <v>18</v>
      </c>
      <c r="AA49" s="36" t="s">
        <v>40</v>
      </c>
      <c r="AB49" s="36" t="s">
        <v>30</v>
      </c>
    </row>
    <row r="50" spans="1:26" ht="12.75">
      <c r="A50" s="6"/>
      <c r="B50" s="5"/>
      <c r="C50" s="6">
        <v>7</v>
      </c>
      <c r="D50" s="6"/>
      <c r="E50" s="6"/>
      <c r="F50" s="6"/>
      <c r="G50" s="6">
        <v>22</v>
      </c>
      <c r="H50" s="6"/>
      <c r="I50" s="6"/>
      <c r="J50" s="7"/>
      <c r="K50" s="6"/>
      <c r="L50" s="6">
        <v>37</v>
      </c>
      <c r="M50" s="6"/>
      <c r="N50" s="6"/>
      <c r="O50" s="6"/>
      <c r="P50" s="6">
        <v>52</v>
      </c>
      <c r="Q50" s="6"/>
      <c r="R50" s="6"/>
      <c r="S50" s="25">
        <v>24</v>
      </c>
      <c r="T50" s="2">
        <f>COUNT(B50:R50)</f>
        <v>4</v>
      </c>
      <c r="U50" s="2">
        <f>COUNT(B50:J50)</f>
        <v>2</v>
      </c>
      <c r="Z50" s="36" t="s">
        <v>19</v>
      </c>
    </row>
    <row r="51" spans="2:27" s="36" customFormat="1" ht="11.25">
      <c r="B51" s="32"/>
      <c r="C51" s="33">
        <v>60</v>
      </c>
      <c r="D51" s="33"/>
      <c r="E51" s="33"/>
      <c r="F51" s="33"/>
      <c r="G51" s="33">
        <v>60</v>
      </c>
      <c r="H51" s="33"/>
      <c r="I51" s="33"/>
      <c r="J51" s="34"/>
      <c r="K51" s="35"/>
      <c r="L51" s="35">
        <v>60</v>
      </c>
      <c r="M51" s="35"/>
      <c r="N51" s="35"/>
      <c r="O51" s="35"/>
      <c r="P51" s="35">
        <v>60</v>
      </c>
      <c r="Q51" s="35"/>
      <c r="R51" s="35"/>
      <c r="S51" s="37"/>
      <c r="T51" s="38"/>
      <c r="U51" s="38"/>
      <c r="W51" s="31">
        <f>SUM(B51:R51)</f>
        <v>240</v>
      </c>
      <c r="X51" s="31">
        <f>SUM(B51:J51)</f>
        <v>120</v>
      </c>
      <c r="AA51" s="36" t="s">
        <v>41</v>
      </c>
    </row>
    <row r="52" spans="1:21" ht="12.75">
      <c r="A52" s="6"/>
      <c r="B52" s="5"/>
      <c r="C52" s="6"/>
      <c r="D52" s="6">
        <v>12</v>
      </c>
      <c r="E52" s="6"/>
      <c r="F52" s="6"/>
      <c r="G52" s="6"/>
      <c r="H52" s="6"/>
      <c r="I52" s="6"/>
      <c r="J52" s="7"/>
      <c r="K52" s="6"/>
      <c r="L52" s="6"/>
      <c r="M52" s="6"/>
      <c r="N52" s="6">
        <v>42</v>
      </c>
      <c r="O52" s="6"/>
      <c r="P52" s="6"/>
      <c r="Q52" s="6"/>
      <c r="R52" s="6"/>
      <c r="S52" s="25">
        <v>21</v>
      </c>
      <c r="T52" s="2">
        <f>COUNT(B52:R52)</f>
        <v>2</v>
      </c>
      <c r="U52" s="2">
        <f>COUNT(B52:J52)</f>
        <v>1</v>
      </c>
    </row>
    <row r="53" spans="2:26" s="36" customFormat="1" ht="11.25">
      <c r="B53" s="32"/>
      <c r="C53" s="33"/>
      <c r="D53" s="33">
        <v>60</v>
      </c>
      <c r="E53" s="33"/>
      <c r="F53" s="33"/>
      <c r="G53" s="33"/>
      <c r="H53" s="33"/>
      <c r="I53" s="33"/>
      <c r="J53" s="34"/>
      <c r="K53" s="35"/>
      <c r="L53" s="35"/>
      <c r="M53" s="35"/>
      <c r="N53" s="35">
        <v>60</v>
      </c>
      <c r="O53" s="35"/>
      <c r="P53" s="35"/>
      <c r="Q53" s="35"/>
      <c r="R53" s="35"/>
      <c r="S53" s="37"/>
      <c r="T53" s="38"/>
      <c r="U53" s="38"/>
      <c r="W53" s="31">
        <f>SUM(B53:R53)</f>
        <v>120</v>
      </c>
      <c r="X53" s="31">
        <f>SUM(B53:J53)</f>
        <v>60</v>
      </c>
      <c r="Z53" s="55" t="s">
        <v>42</v>
      </c>
    </row>
    <row r="54" spans="1:26" ht="12.75">
      <c r="A54" s="6"/>
      <c r="B54" s="5"/>
      <c r="C54" s="6"/>
      <c r="D54" s="28">
        <v>13</v>
      </c>
      <c r="E54" s="6"/>
      <c r="F54" s="6"/>
      <c r="G54" s="6"/>
      <c r="H54" s="6"/>
      <c r="I54" s="28">
        <v>28</v>
      </c>
      <c r="J54" s="7"/>
      <c r="K54" s="6"/>
      <c r="L54" s="6"/>
      <c r="M54" s="6"/>
      <c r="N54" s="28">
        <v>43</v>
      </c>
      <c r="O54" s="6"/>
      <c r="P54" s="6"/>
      <c r="Q54" s="6"/>
      <c r="R54" s="28">
        <v>58</v>
      </c>
      <c r="S54" s="26" t="s">
        <v>7</v>
      </c>
      <c r="T54" s="29">
        <v>4</v>
      </c>
      <c r="U54" s="29">
        <v>2</v>
      </c>
      <c r="W54" s="27"/>
      <c r="Z54" s="55" t="s">
        <v>43</v>
      </c>
    </row>
    <row r="55" spans="2:26" s="36" customFormat="1" ht="11.25">
      <c r="B55" s="32"/>
      <c r="C55" s="33"/>
      <c r="D55" s="33">
        <v>60</v>
      </c>
      <c r="E55" s="33"/>
      <c r="F55" s="33"/>
      <c r="G55" s="33"/>
      <c r="H55" s="33"/>
      <c r="I55" s="33">
        <v>60</v>
      </c>
      <c r="J55" s="34"/>
      <c r="K55" s="35"/>
      <c r="L55" s="35"/>
      <c r="M55" s="35"/>
      <c r="N55" s="35">
        <v>60</v>
      </c>
      <c r="O55" s="35"/>
      <c r="P55" s="35"/>
      <c r="Q55" s="35"/>
      <c r="R55" s="35">
        <v>60</v>
      </c>
      <c r="S55" s="37"/>
      <c r="T55" s="38"/>
      <c r="U55" s="38"/>
      <c r="W55" s="31">
        <f>SUM(B55:R55)</f>
        <v>240</v>
      </c>
      <c r="X55" s="31">
        <f>SUM(B55:J55)</f>
        <v>120</v>
      </c>
      <c r="Z55" s="55" t="s">
        <v>44</v>
      </c>
    </row>
    <row r="56" spans="1:26" ht="12.75">
      <c r="A56" s="6"/>
      <c r="B56" s="5"/>
      <c r="C56" s="6">
        <v>8</v>
      </c>
      <c r="D56" s="6"/>
      <c r="E56" s="6"/>
      <c r="F56" s="6"/>
      <c r="G56" s="6">
        <v>20</v>
      </c>
      <c r="H56" s="6"/>
      <c r="I56" s="6"/>
      <c r="J56" s="7"/>
      <c r="K56" s="6">
        <v>35</v>
      </c>
      <c r="L56" s="6"/>
      <c r="M56" s="6"/>
      <c r="N56" s="6"/>
      <c r="O56" s="6"/>
      <c r="P56" s="6">
        <v>50</v>
      </c>
      <c r="Q56" s="6"/>
      <c r="R56" s="6"/>
      <c r="S56" s="25">
        <v>29</v>
      </c>
      <c r="T56" s="2">
        <f>COUNT(B56:R56)</f>
        <v>4</v>
      </c>
      <c r="U56" s="2">
        <f>COUNT(B56:J56)</f>
        <v>2</v>
      </c>
      <c r="Z56" s="55" t="s">
        <v>33</v>
      </c>
    </row>
    <row r="57" spans="2:26" s="36" customFormat="1" ht="12" thickBot="1">
      <c r="B57" s="39"/>
      <c r="C57" s="40">
        <v>60</v>
      </c>
      <c r="D57" s="40"/>
      <c r="E57" s="40"/>
      <c r="F57" s="40"/>
      <c r="G57" s="40">
        <v>60</v>
      </c>
      <c r="H57" s="40"/>
      <c r="I57" s="40"/>
      <c r="J57" s="41"/>
      <c r="K57" s="35">
        <v>60</v>
      </c>
      <c r="L57" s="35"/>
      <c r="M57" s="35"/>
      <c r="N57" s="35"/>
      <c r="O57" s="35"/>
      <c r="P57" s="35">
        <v>60</v>
      </c>
      <c r="Q57" s="35"/>
      <c r="R57" s="35"/>
      <c r="W57" s="31">
        <f>SUM(B57:R57)</f>
        <v>240</v>
      </c>
      <c r="X57" s="31">
        <f>SUM(B57:J57)</f>
        <v>120</v>
      </c>
      <c r="Z57" s="55" t="s">
        <v>34</v>
      </c>
    </row>
    <row r="58" ht="12.75">
      <c r="Z58" s="55" t="s">
        <v>35</v>
      </c>
    </row>
    <row r="59" spans="23:24" ht="12.75">
      <c r="W59" s="4">
        <f>SUM(W46:W58)</f>
        <v>2004</v>
      </c>
      <c r="X59" s="4">
        <f>SUM(X46:X58)</f>
        <v>1076</v>
      </c>
    </row>
    <row r="61" spans="2:24" ht="15">
      <c r="B61" s="65" t="s">
        <v>20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ht="12.75">
      <c r="B62" t="s">
        <v>21</v>
      </c>
    </row>
    <row r="63" spans="2:24" ht="12.75">
      <c r="B63" s="66" t="s">
        <v>2</v>
      </c>
      <c r="C63" s="66"/>
      <c r="E63" s="66" t="s">
        <v>1</v>
      </c>
      <c r="F63" s="66"/>
      <c r="H63" s="3" t="s">
        <v>22</v>
      </c>
      <c r="T63" s="66" t="s">
        <v>23</v>
      </c>
      <c r="U63" s="66"/>
      <c r="W63" s="66" t="s">
        <v>15</v>
      </c>
      <c r="X63" s="66"/>
    </row>
    <row r="64" spans="2:24" ht="12.75">
      <c r="B64">
        <v>21</v>
      </c>
      <c r="C64">
        <v>24</v>
      </c>
      <c r="E64">
        <v>21</v>
      </c>
      <c r="F64">
        <v>24</v>
      </c>
      <c r="H64" t="s">
        <v>26</v>
      </c>
      <c r="T64">
        <f>Z38+Z35</f>
        <v>194</v>
      </c>
      <c r="U64">
        <f>AA38+AA35</f>
        <v>110</v>
      </c>
      <c r="W64">
        <f>W53+W51</f>
        <v>360</v>
      </c>
      <c r="X64">
        <f>X53+X51</f>
        <v>180</v>
      </c>
    </row>
    <row r="65" spans="2:24" ht="12.75">
      <c r="B65">
        <v>22</v>
      </c>
      <c r="C65">
        <v>30</v>
      </c>
      <c r="E65">
        <v>29</v>
      </c>
      <c r="F65">
        <v>30</v>
      </c>
      <c r="H65" t="s">
        <v>24</v>
      </c>
      <c r="T65">
        <f>Z41+Z32</f>
        <v>477</v>
      </c>
      <c r="U65">
        <f>AA41+AA32</f>
        <v>397</v>
      </c>
      <c r="W65">
        <f>W57+W49</f>
        <v>896</v>
      </c>
      <c r="X65">
        <f>X57+X49</f>
        <v>448</v>
      </c>
    </row>
    <row r="66" spans="2:24" ht="12.75">
      <c r="B66">
        <v>41</v>
      </c>
      <c r="E66" t="s">
        <v>27</v>
      </c>
      <c r="F66" t="s">
        <v>28</v>
      </c>
      <c r="H66" t="s">
        <v>25</v>
      </c>
      <c r="T66">
        <f>Z29</f>
        <v>345</v>
      </c>
      <c r="U66">
        <f>AA29</f>
        <v>250</v>
      </c>
      <c r="W66">
        <f>W47+W55</f>
        <v>748</v>
      </c>
      <c r="X66">
        <f>X47+X55</f>
        <v>448</v>
      </c>
    </row>
  </sheetData>
  <mergeCells count="13">
    <mergeCell ref="B61:X61"/>
    <mergeCell ref="T63:U63"/>
    <mergeCell ref="W63:X63"/>
    <mergeCell ref="E63:F63"/>
    <mergeCell ref="B63:C63"/>
    <mergeCell ref="Z26:AA26"/>
    <mergeCell ref="B24:X24"/>
    <mergeCell ref="W26:X26"/>
    <mergeCell ref="W45:X45"/>
    <mergeCell ref="B1:X1"/>
    <mergeCell ref="T3:U3"/>
    <mergeCell ref="T12:U12"/>
    <mergeCell ref="T26:U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-HK-</dc:creator>
  <cp:keywords/>
  <dc:description/>
  <cp:lastModifiedBy>SITmP</cp:lastModifiedBy>
  <dcterms:created xsi:type="dcterms:W3CDTF">2010-08-02T14:23:54Z</dcterms:created>
  <dcterms:modified xsi:type="dcterms:W3CDTF">2010-08-05T14:40:25Z</dcterms:modified>
  <cp:category/>
  <cp:version/>
  <cp:contentType/>
  <cp:contentStatus/>
</cp:coreProperties>
</file>