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45" yWindow="65521" windowWidth="18900" windowHeight="11640" activeTab="0"/>
  </bookViews>
  <sheets>
    <sheet name="grafy" sheetId="1" r:id="rId1"/>
    <sheet name="List1" sheetId="2" r:id="rId2"/>
  </sheets>
  <definedNames>
    <definedName name="_xlnm._FilterDatabase" localSheetId="1" hidden="1">'List1'!$A$1:$I$56</definedName>
  </definedNames>
  <calcPr fullCalcOnLoad="1"/>
</workbook>
</file>

<file path=xl/sharedStrings.xml><?xml version="1.0" encoding="utf-8"?>
<sst xmlns="http://schemas.openxmlformats.org/spreadsheetml/2006/main" count="84" uniqueCount="20">
  <si>
    <t>ZČU</t>
  </si>
  <si>
    <t>1-9, 17r, 20r, 22r</t>
  </si>
  <si>
    <t>l.</t>
  </si>
  <si>
    <t>čas</t>
  </si>
  <si>
    <t>kam</t>
  </si>
  <si>
    <t>kapacita</t>
  </si>
  <si>
    <t>celkem</t>
  </si>
  <si>
    <t>z Boett.</t>
  </si>
  <si>
    <t>kapacita 1</t>
  </si>
  <si>
    <t>kapacita 2</t>
  </si>
  <si>
    <t>od</t>
  </si>
  <si>
    <t>lidí 24 Bory</t>
  </si>
  <si>
    <t>lidí 24 ZČU</t>
  </si>
  <si>
    <t>lidí 30 Bory</t>
  </si>
  <si>
    <t>lidí 30 ZČU</t>
  </si>
  <si>
    <t>kapacita 2a</t>
  </si>
  <si>
    <t>mista k sezení</t>
  </si>
  <si>
    <t>cest. k ZČU</t>
  </si>
  <si>
    <t>cest dál</t>
  </si>
  <si>
    <t>cest. celk.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</si>
</sst>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u val="single"/>
      <sz val="10"/>
      <name val="Arial"/>
      <family val="0"/>
    </font>
    <font>
      <b/>
      <sz val="14.25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0" fillId="0" borderId="3" xfId="0" applyBorder="1" applyAlignment="1">
      <alignment/>
    </xf>
    <xf numFmtId="0" fontId="0" fillId="2" borderId="1" xfId="0" applyFill="1" applyBorder="1" applyAlignment="1">
      <alignment/>
    </xf>
    <xf numFmtId="20" fontId="3" fillId="0" borderId="0" xfId="0" applyNumberFormat="1" applyFont="1" applyAlignment="1">
      <alignment/>
    </xf>
    <xf numFmtId="20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nabízená kapacita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kapacita dnes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List1!$M$12:$M$23</c:f>
              <c:strCache>
                <c:ptCount val="12"/>
                <c:pt idx="0">
                  <c:v>0.2916666666666667</c:v>
                </c:pt>
                <c:pt idx="1">
                  <c:v>0.3020833333333333</c:v>
                </c:pt>
                <c:pt idx="2">
                  <c:v>0.3125</c:v>
                </c:pt>
                <c:pt idx="3">
                  <c:v>0.3229166666666667</c:v>
                </c:pt>
                <c:pt idx="4">
                  <c:v>0.333333333333333</c:v>
                </c:pt>
                <c:pt idx="5">
                  <c:v>0.34375</c:v>
                </c:pt>
                <c:pt idx="6">
                  <c:v>0.354166666666666</c:v>
                </c:pt>
                <c:pt idx="7">
                  <c:v>0.364583333333333</c:v>
                </c:pt>
                <c:pt idx="8">
                  <c:v>0.375</c:v>
                </c:pt>
                <c:pt idx="9">
                  <c:v>0.385416666666666</c:v>
                </c:pt>
                <c:pt idx="10">
                  <c:v>0.395833333333333</c:v>
                </c:pt>
                <c:pt idx="11">
                  <c:v>0.40625</c:v>
                </c:pt>
              </c:strCache>
            </c:strRef>
          </c:cat>
          <c:val>
            <c:numRef>
              <c:f>List1!$N$12:$N$23</c:f>
              <c:numCache>
                <c:ptCount val="12"/>
                <c:pt idx="0">
                  <c:v>520</c:v>
                </c:pt>
                <c:pt idx="1">
                  <c:v>400</c:v>
                </c:pt>
                <c:pt idx="2">
                  <c:v>340</c:v>
                </c:pt>
                <c:pt idx="3">
                  <c:v>400</c:v>
                </c:pt>
                <c:pt idx="4">
                  <c:v>420</c:v>
                </c:pt>
                <c:pt idx="5">
                  <c:v>280</c:v>
                </c:pt>
                <c:pt idx="6">
                  <c:v>240</c:v>
                </c:pt>
                <c:pt idx="7">
                  <c:v>180</c:v>
                </c:pt>
                <c:pt idx="8">
                  <c:v>320</c:v>
                </c:pt>
                <c:pt idx="9">
                  <c:v>140</c:v>
                </c:pt>
                <c:pt idx="10">
                  <c:v>200</c:v>
                </c:pt>
                <c:pt idx="11">
                  <c:v>140</c:v>
                </c:pt>
              </c:numCache>
            </c:numRef>
          </c:val>
          <c:smooth val="0"/>
        </c:ser>
        <c:ser>
          <c:idx val="1"/>
          <c:order val="1"/>
          <c:tx>
            <c:v>kapacita nově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List1!$M$12:$M$23</c:f>
              <c:strCache>
                <c:ptCount val="12"/>
                <c:pt idx="0">
                  <c:v>0.2916666666666667</c:v>
                </c:pt>
                <c:pt idx="1">
                  <c:v>0.3020833333333333</c:v>
                </c:pt>
                <c:pt idx="2">
                  <c:v>0.3125</c:v>
                </c:pt>
                <c:pt idx="3">
                  <c:v>0.3229166666666667</c:v>
                </c:pt>
                <c:pt idx="4">
                  <c:v>0.333333333333333</c:v>
                </c:pt>
                <c:pt idx="5">
                  <c:v>0.34375</c:v>
                </c:pt>
                <c:pt idx="6">
                  <c:v>0.354166666666666</c:v>
                </c:pt>
                <c:pt idx="7">
                  <c:v>0.364583333333333</c:v>
                </c:pt>
                <c:pt idx="8">
                  <c:v>0.375</c:v>
                </c:pt>
                <c:pt idx="9">
                  <c:v>0.385416666666666</c:v>
                </c:pt>
                <c:pt idx="10">
                  <c:v>0.395833333333333</c:v>
                </c:pt>
                <c:pt idx="11">
                  <c:v>0.40625</c:v>
                </c:pt>
              </c:strCache>
            </c:strRef>
          </c:cat>
          <c:val>
            <c:numRef>
              <c:f>List1!$O$12:$O$23</c:f>
              <c:numCache>
                <c:ptCount val="12"/>
                <c:pt idx="0">
                  <c:v>420</c:v>
                </c:pt>
                <c:pt idx="1">
                  <c:v>340</c:v>
                </c:pt>
                <c:pt idx="2">
                  <c:v>340</c:v>
                </c:pt>
                <c:pt idx="3">
                  <c:v>420</c:v>
                </c:pt>
                <c:pt idx="4">
                  <c:v>340</c:v>
                </c:pt>
                <c:pt idx="5">
                  <c:v>220</c:v>
                </c:pt>
                <c:pt idx="6">
                  <c:v>200</c:v>
                </c:pt>
                <c:pt idx="7">
                  <c:v>220</c:v>
                </c:pt>
                <c:pt idx="8">
                  <c:v>140</c:v>
                </c:pt>
                <c:pt idx="9">
                  <c:v>140</c:v>
                </c:pt>
                <c:pt idx="10">
                  <c:v>140</c:v>
                </c:pt>
                <c:pt idx="11">
                  <c:v>140</c:v>
                </c:pt>
              </c:numCache>
            </c:numRef>
          </c:val>
          <c:smooth val="0"/>
        </c:ser>
        <c:ser>
          <c:idx val="2"/>
          <c:order val="2"/>
          <c:tx>
            <c:v>kapacita vč. 29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List1!$M$12:$M$23</c:f>
              <c:strCache>
                <c:ptCount val="12"/>
                <c:pt idx="0">
                  <c:v>0.2916666666666667</c:v>
                </c:pt>
                <c:pt idx="1">
                  <c:v>0.3020833333333333</c:v>
                </c:pt>
                <c:pt idx="2">
                  <c:v>0.3125</c:v>
                </c:pt>
                <c:pt idx="3">
                  <c:v>0.3229166666666667</c:v>
                </c:pt>
                <c:pt idx="4">
                  <c:v>0.333333333333333</c:v>
                </c:pt>
                <c:pt idx="5">
                  <c:v>0.34375</c:v>
                </c:pt>
                <c:pt idx="6">
                  <c:v>0.354166666666666</c:v>
                </c:pt>
                <c:pt idx="7">
                  <c:v>0.364583333333333</c:v>
                </c:pt>
                <c:pt idx="8">
                  <c:v>0.375</c:v>
                </c:pt>
                <c:pt idx="9">
                  <c:v>0.385416666666666</c:v>
                </c:pt>
                <c:pt idx="10">
                  <c:v>0.395833333333333</c:v>
                </c:pt>
                <c:pt idx="11">
                  <c:v>0.40625</c:v>
                </c:pt>
              </c:strCache>
            </c:strRef>
          </c:cat>
          <c:val>
            <c:numRef>
              <c:f>List1!$P$12:$P$23</c:f>
              <c:numCache>
                <c:ptCount val="12"/>
                <c:pt idx="0">
                  <c:v>480</c:v>
                </c:pt>
                <c:pt idx="1">
                  <c:v>400</c:v>
                </c:pt>
                <c:pt idx="2">
                  <c:v>400</c:v>
                </c:pt>
                <c:pt idx="3">
                  <c:v>480</c:v>
                </c:pt>
                <c:pt idx="4">
                  <c:v>400</c:v>
                </c:pt>
                <c:pt idx="5">
                  <c:v>220</c:v>
                </c:pt>
                <c:pt idx="6">
                  <c:v>260</c:v>
                </c:pt>
                <c:pt idx="7">
                  <c:v>220</c:v>
                </c:pt>
                <c:pt idx="8">
                  <c:v>140</c:v>
                </c:pt>
                <c:pt idx="9">
                  <c:v>140</c:v>
                </c:pt>
                <c:pt idx="10">
                  <c:v>200</c:v>
                </c:pt>
                <c:pt idx="11">
                  <c:v>140</c:v>
                </c:pt>
              </c:numCache>
            </c:numRef>
          </c:val>
          <c:smooth val="0"/>
        </c:ser>
        <c:axId val="31243058"/>
        <c:axId val="12752067"/>
      </c:lineChart>
      <c:catAx>
        <c:axId val="31243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čas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752067"/>
        <c:crosses val="autoZero"/>
        <c:auto val="1"/>
        <c:lblOffset val="100"/>
        <c:noMultiLvlLbl val="0"/>
      </c:catAx>
      <c:valAx>
        <c:axId val="12752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počet cest.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2430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Současný stav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List1!$N$27</c:f>
              <c:strCache>
                <c:ptCount val="1"/>
                <c:pt idx="0">
                  <c:v>kapacita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List1!$M$28:$M$39</c:f>
              <c:strCache>
                <c:ptCount val="12"/>
                <c:pt idx="0">
                  <c:v>0.2916666666666667</c:v>
                </c:pt>
                <c:pt idx="1">
                  <c:v>0.3020833333333333</c:v>
                </c:pt>
                <c:pt idx="2">
                  <c:v>0.3125</c:v>
                </c:pt>
                <c:pt idx="3">
                  <c:v>0.3229166666666667</c:v>
                </c:pt>
                <c:pt idx="4">
                  <c:v>0.333333333333333</c:v>
                </c:pt>
                <c:pt idx="5">
                  <c:v>0.34375</c:v>
                </c:pt>
                <c:pt idx="6">
                  <c:v>0.354166666666666</c:v>
                </c:pt>
                <c:pt idx="7">
                  <c:v>0.364583333333333</c:v>
                </c:pt>
                <c:pt idx="8">
                  <c:v>0.375</c:v>
                </c:pt>
                <c:pt idx="9">
                  <c:v>0.385416666666666</c:v>
                </c:pt>
                <c:pt idx="10">
                  <c:v>0.395833333333333</c:v>
                </c:pt>
                <c:pt idx="11">
                  <c:v>0.40625</c:v>
                </c:pt>
              </c:strCache>
            </c:strRef>
          </c:cat>
          <c:val>
            <c:numRef>
              <c:f>List1!$N$28:$N$39</c:f>
              <c:numCache>
                <c:ptCount val="12"/>
                <c:pt idx="0">
                  <c:v>520</c:v>
                </c:pt>
                <c:pt idx="1">
                  <c:v>400</c:v>
                </c:pt>
                <c:pt idx="2">
                  <c:v>340</c:v>
                </c:pt>
                <c:pt idx="3">
                  <c:v>400</c:v>
                </c:pt>
                <c:pt idx="4">
                  <c:v>420</c:v>
                </c:pt>
                <c:pt idx="5">
                  <c:v>280</c:v>
                </c:pt>
                <c:pt idx="6">
                  <c:v>240</c:v>
                </c:pt>
                <c:pt idx="7">
                  <c:v>180</c:v>
                </c:pt>
                <c:pt idx="8">
                  <c:v>320</c:v>
                </c:pt>
                <c:pt idx="9">
                  <c:v>140</c:v>
                </c:pt>
                <c:pt idx="10">
                  <c:v>200</c:v>
                </c:pt>
                <c:pt idx="11">
                  <c:v>140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List1!$O$27</c:f>
              <c:strCache>
                <c:ptCount val="1"/>
                <c:pt idx="0">
                  <c:v>cest. celk.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List1!$M$28:$M$39</c:f>
              <c:strCache>
                <c:ptCount val="12"/>
                <c:pt idx="0">
                  <c:v>0.2916666666666667</c:v>
                </c:pt>
                <c:pt idx="1">
                  <c:v>0.3020833333333333</c:v>
                </c:pt>
                <c:pt idx="2">
                  <c:v>0.3125</c:v>
                </c:pt>
                <c:pt idx="3">
                  <c:v>0.3229166666666667</c:v>
                </c:pt>
                <c:pt idx="4">
                  <c:v>0.333333333333333</c:v>
                </c:pt>
                <c:pt idx="5">
                  <c:v>0.34375</c:v>
                </c:pt>
                <c:pt idx="6">
                  <c:v>0.354166666666666</c:v>
                </c:pt>
                <c:pt idx="7">
                  <c:v>0.364583333333333</c:v>
                </c:pt>
                <c:pt idx="8">
                  <c:v>0.375</c:v>
                </c:pt>
                <c:pt idx="9">
                  <c:v>0.385416666666666</c:v>
                </c:pt>
                <c:pt idx="10">
                  <c:v>0.395833333333333</c:v>
                </c:pt>
                <c:pt idx="11">
                  <c:v>0.40625</c:v>
                </c:pt>
              </c:strCache>
            </c:strRef>
          </c:cat>
          <c:val>
            <c:numRef>
              <c:f>List1!$O$28:$O$39</c:f>
              <c:numCache>
                <c:ptCount val="12"/>
                <c:pt idx="0">
                  <c:v>130</c:v>
                </c:pt>
                <c:pt idx="1">
                  <c:v>354</c:v>
                </c:pt>
                <c:pt idx="2">
                  <c:v>189</c:v>
                </c:pt>
                <c:pt idx="3">
                  <c:v>209</c:v>
                </c:pt>
                <c:pt idx="4">
                  <c:v>238</c:v>
                </c:pt>
                <c:pt idx="5">
                  <c:v>209</c:v>
                </c:pt>
                <c:pt idx="6">
                  <c:v>89</c:v>
                </c:pt>
                <c:pt idx="7">
                  <c:v>98</c:v>
                </c:pt>
                <c:pt idx="8">
                  <c:v>299</c:v>
                </c:pt>
                <c:pt idx="9">
                  <c:v>142</c:v>
                </c:pt>
                <c:pt idx="10">
                  <c:v>76</c:v>
                </c:pt>
                <c:pt idx="11">
                  <c:v>102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List1!$P$27</c:f>
              <c:strCache>
                <c:ptCount val="1"/>
                <c:pt idx="0">
                  <c:v>cest. k ZČU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List1!$M$28:$M$39</c:f>
              <c:strCache>
                <c:ptCount val="12"/>
                <c:pt idx="0">
                  <c:v>0.2916666666666667</c:v>
                </c:pt>
                <c:pt idx="1">
                  <c:v>0.3020833333333333</c:v>
                </c:pt>
                <c:pt idx="2">
                  <c:v>0.3125</c:v>
                </c:pt>
                <c:pt idx="3">
                  <c:v>0.3229166666666667</c:v>
                </c:pt>
                <c:pt idx="4">
                  <c:v>0.333333333333333</c:v>
                </c:pt>
                <c:pt idx="5">
                  <c:v>0.34375</c:v>
                </c:pt>
                <c:pt idx="6">
                  <c:v>0.354166666666666</c:v>
                </c:pt>
                <c:pt idx="7">
                  <c:v>0.364583333333333</c:v>
                </c:pt>
                <c:pt idx="8">
                  <c:v>0.375</c:v>
                </c:pt>
                <c:pt idx="9">
                  <c:v>0.385416666666666</c:v>
                </c:pt>
                <c:pt idx="10">
                  <c:v>0.395833333333333</c:v>
                </c:pt>
                <c:pt idx="11">
                  <c:v>0.40625</c:v>
                </c:pt>
              </c:strCache>
            </c:strRef>
          </c:cat>
          <c:val>
            <c:numRef>
              <c:f>List1!$P$28:$P$39</c:f>
              <c:numCache>
                <c:ptCount val="12"/>
                <c:pt idx="0">
                  <c:v>85</c:v>
                </c:pt>
                <c:pt idx="1">
                  <c:v>296</c:v>
                </c:pt>
                <c:pt idx="2">
                  <c:v>149</c:v>
                </c:pt>
                <c:pt idx="3">
                  <c:v>189</c:v>
                </c:pt>
                <c:pt idx="4">
                  <c:v>222</c:v>
                </c:pt>
                <c:pt idx="5">
                  <c:v>170</c:v>
                </c:pt>
                <c:pt idx="6">
                  <c:v>72</c:v>
                </c:pt>
                <c:pt idx="7">
                  <c:v>48</c:v>
                </c:pt>
                <c:pt idx="8">
                  <c:v>289</c:v>
                </c:pt>
                <c:pt idx="9">
                  <c:v>123</c:v>
                </c:pt>
                <c:pt idx="10">
                  <c:v>16</c:v>
                </c:pt>
                <c:pt idx="11">
                  <c:v>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List1!$Q$27</c:f>
              <c:strCache>
                <c:ptCount val="1"/>
                <c:pt idx="0">
                  <c:v>cest dál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List1!$M$28:$M$39</c:f>
              <c:strCache>
                <c:ptCount val="12"/>
                <c:pt idx="0">
                  <c:v>0.2916666666666667</c:v>
                </c:pt>
                <c:pt idx="1">
                  <c:v>0.3020833333333333</c:v>
                </c:pt>
                <c:pt idx="2">
                  <c:v>0.3125</c:v>
                </c:pt>
                <c:pt idx="3">
                  <c:v>0.3229166666666667</c:v>
                </c:pt>
                <c:pt idx="4">
                  <c:v>0.333333333333333</c:v>
                </c:pt>
                <c:pt idx="5">
                  <c:v>0.34375</c:v>
                </c:pt>
                <c:pt idx="6">
                  <c:v>0.354166666666666</c:v>
                </c:pt>
                <c:pt idx="7">
                  <c:v>0.364583333333333</c:v>
                </c:pt>
                <c:pt idx="8">
                  <c:v>0.375</c:v>
                </c:pt>
                <c:pt idx="9">
                  <c:v>0.385416666666666</c:v>
                </c:pt>
                <c:pt idx="10">
                  <c:v>0.395833333333333</c:v>
                </c:pt>
                <c:pt idx="11">
                  <c:v>0.40625</c:v>
                </c:pt>
              </c:strCache>
            </c:strRef>
          </c:cat>
          <c:val>
            <c:numRef>
              <c:f>List1!$Q$28:$Q$39</c:f>
              <c:numCache>
                <c:ptCount val="12"/>
                <c:pt idx="0">
                  <c:v>45</c:v>
                </c:pt>
                <c:pt idx="1">
                  <c:v>58</c:v>
                </c:pt>
                <c:pt idx="2">
                  <c:v>40</c:v>
                </c:pt>
                <c:pt idx="3">
                  <c:v>20</c:v>
                </c:pt>
                <c:pt idx="4">
                  <c:v>16</c:v>
                </c:pt>
                <c:pt idx="5">
                  <c:v>39</c:v>
                </c:pt>
                <c:pt idx="6">
                  <c:v>17</c:v>
                </c:pt>
                <c:pt idx="7">
                  <c:v>50</c:v>
                </c:pt>
                <c:pt idx="8">
                  <c:v>10</c:v>
                </c:pt>
                <c:pt idx="9">
                  <c:v>19</c:v>
                </c:pt>
                <c:pt idx="10">
                  <c:v>60</c:v>
                </c:pt>
                <c:pt idx="11">
                  <c:v>26</c:v>
                </c:pt>
              </c:numCache>
            </c:numRef>
          </c:val>
          <c:smooth val="0"/>
        </c:ser>
        <c:axId val="47659740"/>
        <c:axId val="26284477"/>
      </c:lineChart>
      <c:catAx>
        <c:axId val="47659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284477"/>
        <c:crosses val="autoZero"/>
        <c:auto val="1"/>
        <c:lblOffset val="100"/>
        <c:noMultiLvlLbl val="0"/>
      </c:catAx>
      <c:valAx>
        <c:axId val="262844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597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Navrhovaný stav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List1!$N$42</c:f>
              <c:strCache>
                <c:ptCount val="1"/>
                <c:pt idx="0">
                  <c:v>kapacita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List1!$M$43:$M$54</c:f>
              <c:strCache>
                <c:ptCount val="12"/>
                <c:pt idx="0">
                  <c:v>0.2916666666666667</c:v>
                </c:pt>
                <c:pt idx="1">
                  <c:v>0.3020833333333333</c:v>
                </c:pt>
                <c:pt idx="2">
                  <c:v>0.3125</c:v>
                </c:pt>
                <c:pt idx="3">
                  <c:v>0.3229166666666667</c:v>
                </c:pt>
                <c:pt idx="4">
                  <c:v>0.333333333333333</c:v>
                </c:pt>
                <c:pt idx="5">
                  <c:v>0.34375</c:v>
                </c:pt>
                <c:pt idx="6">
                  <c:v>0.354166666666666</c:v>
                </c:pt>
                <c:pt idx="7">
                  <c:v>0.364583333333333</c:v>
                </c:pt>
                <c:pt idx="8">
                  <c:v>0.375</c:v>
                </c:pt>
                <c:pt idx="9">
                  <c:v>0.385416666666666</c:v>
                </c:pt>
                <c:pt idx="10">
                  <c:v>0.395833333333333</c:v>
                </c:pt>
                <c:pt idx="11">
                  <c:v>0.40625</c:v>
                </c:pt>
              </c:strCache>
            </c:strRef>
          </c:cat>
          <c:val>
            <c:numRef>
              <c:f>List1!$N$43:$N$54</c:f>
              <c:numCache>
                <c:ptCount val="12"/>
                <c:pt idx="0">
                  <c:v>420</c:v>
                </c:pt>
                <c:pt idx="1">
                  <c:v>340</c:v>
                </c:pt>
                <c:pt idx="2">
                  <c:v>340</c:v>
                </c:pt>
                <c:pt idx="3">
                  <c:v>420</c:v>
                </c:pt>
                <c:pt idx="4">
                  <c:v>340</c:v>
                </c:pt>
                <c:pt idx="5">
                  <c:v>220</c:v>
                </c:pt>
                <c:pt idx="6">
                  <c:v>200</c:v>
                </c:pt>
                <c:pt idx="7">
                  <c:v>220</c:v>
                </c:pt>
                <c:pt idx="8">
                  <c:v>140</c:v>
                </c:pt>
                <c:pt idx="9">
                  <c:v>140</c:v>
                </c:pt>
                <c:pt idx="10">
                  <c:v>140</c:v>
                </c:pt>
                <c:pt idx="11">
                  <c:v>140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List1!$O$42</c:f>
              <c:strCache>
                <c:ptCount val="1"/>
                <c:pt idx="0">
                  <c:v>cest. celk.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List1!$M$43:$M$54</c:f>
              <c:strCache>
                <c:ptCount val="12"/>
                <c:pt idx="0">
                  <c:v>0.2916666666666667</c:v>
                </c:pt>
                <c:pt idx="1">
                  <c:v>0.3020833333333333</c:v>
                </c:pt>
                <c:pt idx="2">
                  <c:v>0.3125</c:v>
                </c:pt>
                <c:pt idx="3">
                  <c:v>0.3229166666666667</c:v>
                </c:pt>
                <c:pt idx="4">
                  <c:v>0.333333333333333</c:v>
                </c:pt>
                <c:pt idx="5">
                  <c:v>0.34375</c:v>
                </c:pt>
                <c:pt idx="6">
                  <c:v>0.354166666666666</c:v>
                </c:pt>
                <c:pt idx="7">
                  <c:v>0.364583333333333</c:v>
                </c:pt>
                <c:pt idx="8">
                  <c:v>0.375</c:v>
                </c:pt>
                <c:pt idx="9">
                  <c:v>0.385416666666666</c:v>
                </c:pt>
                <c:pt idx="10">
                  <c:v>0.395833333333333</c:v>
                </c:pt>
                <c:pt idx="11">
                  <c:v>0.40625</c:v>
                </c:pt>
              </c:strCache>
            </c:strRef>
          </c:cat>
          <c:val>
            <c:numRef>
              <c:f>List1!$O$43:$O$54</c:f>
              <c:numCache>
                <c:ptCount val="12"/>
                <c:pt idx="0">
                  <c:v>130</c:v>
                </c:pt>
                <c:pt idx="1">
                  <c:v>354</c:v>
                </c:pt>
                <c:pt idx="2">
                  <c:v>189</c:v>
                </c:pt>
                <c:pt idx="3">
                  <c:v>209</c:v>
                </c:pt>
                <c:pt idx="4">
                  <c:v>238</c:v>
                </c:pt>
                <c:pt idx="5">
                  <c:v>209</c:v>
                </c:pt>
                <c:pt idx="6">
                  <c:v>89</c:v>
                </c:pt>
                <c:pt idx="7">
                  <c:v>98</c:v>
                </c:pt>
                <c:pt idx="8">
                  <c:v>299</c:v>
                </c:pt>
                <c:pt idx="9">
                  <c:v>142</c:v>
                </c:pt>
                <c:pt idx="10">
                  <c:v>76</c:v>
                </c:pt>
                <c:pt idx="11">
                  <c:v>102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List1!$P$42</c:f>
              <c:strCache>
                <c:ptCount val="1"/>
                <c:pt idx="0">
                  <c:v>cest. k ZČU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List1!$M$43:$M$54</c:f>
              <c:strCache>
                <c:ptCount val="12"/>
                <c:pt idx="0">
                  <c:v>0.2916666666666667</c:v>
                </c:pt>
                <c:pt idx="1">
                  <c:v>0.3020833333333333</c:v>
                </c:pt>
                <c:pt idx="2">
                  <c:v>0.3125</c:v>
                </c:pt>
                <c:pt idx="3">
                  <c:v>0.3229166666666667</c:v>
                </c:pt>
                <c:pt idx="4">
                  <c:v>0.333333333333333</c:v>
                </c:pt>
                <c:pt idx="5">
                  <c:v>0.34375</c:v>
                </c:pt>
                <c:pt idx="6">
                  <c:v>0.354166666666666</c:v>
                </c:pt>
                <c:pt idx="7">
                  <c:v>0.364583333333333</c:v>
                </c:pt>
                <c:pt idx="8">
                  <c:v>0.375</c:v>
                </c:pt>
                <c:pt idx="9">
                  <c:v>0.385416666666666</c:v>
                </c:pt>
                <c:pt idx="10">
                  <c:v>0.395833333333333</c:v>
                </c:pt>
                <c:pt idx="11">
                  <c:v>0.40625</c:v>
                </c:pt>
              </c:strCache>
            </c:strRef>
          </c:cat>
          <c:val>
            <c:numRef>
              <c:f>List1!$P$43:$P$54</c:f>
              <c:numCache>
                <c:ptCount val="12"/>
                <c:pt idx="0">
                  <c:v>85</c:v>
                </c:pt>
                <c:pt idx="1">
                  <c:v>296</c:v>
                </c:pt>
                <c:pt idx="2">
                  <c:v>149</c:v>
                </c:pt>
                <c:pt idx="3">
                  <c:v>189</c:v>
                </c:pt>
                <c:pt idx="4">
                  <c:v>222</c:v>
                </c:pt>
                <c:pt idx="5">
                  <c:v>170</c:v>
                </c:pt>
                <c:pt idx="6">
                  <c:v>72</c:v>
                </c:pt>
                <c:pt idx="7">
                  <c:v>48</c:v>
                </c:pt>
                <c:pt idx="8">
                  <c:v>289</c:v>
                </c:pt>
                <c:pt idx="9">
                  <c:v>123</c:v>
                </c:pt>
                <c:pt idx="10">
                  <c:v>16</c:v>
                </c:pt>
                <c:pt idx="11">
                  <c:v>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List1!$Q$42</c:f>
              <c:strCache>
                <c:ptCount val="1"/>
                <c:pt idx="0">
                  <c:v>cest dál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List1!$M$43:$M$54</c:f>
              <c:strCache>
                <c:ptCount val="12"/>
                <c:pt idx="0">
                  <c:v>0.2916666666666667</c:v>
                </c:pt>
                <c:pt idx="1">
                  <c:v>0.3020833333333333</c:v>
                </c:pt>
                <c:pt idx="2">
                  <c:v>0.3125</c:v>
                </c:pt>
                <c:pt idx="3">
                  <c:v>0.3229166666666667</c:v>
                </c:pt>
                <c:pt idx="4">
                  <c:v>0.333333333333333</c:v>
                </c:pt>
                <c:pt idx="5">
                  <c:v>0.34375</c:v>
                </c:pt>
                <c:pt idx="6">
                  <c:v>0.354166666666666</c:v>
                </c:pt>
                <c:pt idx="7">
                  <c:v>0.364583333333333</c:v>
                </c:pt>
                <c:pt idx="8">
                  <c:v>0.375</c:v>
                </c:pt>
                <c:pt idx="9">
                  <c:v>0.385416666666666</c:v>
                </c:pt>
                <c:pt idx="10">
                  <c:v>0.395833333333333</c:v>
                </c:pt>
                <c:pt idx="11">
                  <c:v>0.40625</c:v>
                </c:pt>
              </c:strCache>
            </c:strRef>
          </c:cat>
          <c:val>
            <c:numRef>
              <c:f>List1!$Q$43:$Q$54</c:f>
              <c:numCache>
                <c:ptCount val="12"/>
                <c:pt idx="0">
                  <c:v>45</c:v>
                </c:pt>
                <c:pt idx="1">
                  <c:v>58</c:v>
                </c:pt>
                <c:pt idx="2">
                  <c:v>40</c:v>
                </c:pt>
                <c:pt idx="3">
                  <c:v>20</c:v>
                </c:pt>
                <c:pt idx="4">
                  <c:v>16</c:v>
                </c:pt>
                <c:pt idx="5">
                  <c:v>39</c:v>
                </c:pt>
                <c:pt idx="6">
                  <c:v>17</c:v>
                </c:pt>
                <c:pt idx="7">
                  <c:v>50</c:v>
                </c:pt>
                <c:pt idx="8">
                  <c:v>10</c:v>
                </c:pt>
                <c:pt idx="9">
                  <c:v>19</c:v>
                </c:pt>
                <c:pt idx="10">
                  <c:v>60</c:v>
                </c:pt>
                <c:pt idx="11">
                  <c:v>26</c:v>
                </c:pt>
              </c:numCache>
            </c:numRef>
          </c:val>
          <c:smooth val="0"/>
        </c:ser>
        <c:axId val="35233702"/>
        <c:axId val="48667863"/>
      </c:lineChart>
      <c:catAx>
        <c:axId val="35233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667863"/>
        <c:crosses val="autoZero"/>
        <c:auto val="1"/>
        <c:lblOffset val="100"/>
        <c:noMultiLvlLbl val="0"/>
      </c:catAx>
      <c:valAx>
        <c:axId val="486678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2337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12</xdr:col>
      <xdr:colOff>600075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609600" y="161925"/>
        <a:ext cx="73056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27</xdr:row>
      <xdr:rowOff>9525</xdr:rowOff>
    </xdr:from>
    <xdr:to>
      <xdr:col>13</xdr:col>
      <xdr:colOff>9525</xdr:colOff>
      <xdr:row>51</xdr:row>
      <xdr:rowOff>152400</xdr:rowOff>
    </xdr:to>
    <xdr:graphicFrame>
      <xdr:nvGraphicFramePr>
        <xdr:cNvPr id="2" name="Chart 2"/>
        <xdr:cNvGraphicFramePr/>
      </xdr:nvGraphicFramePr>
      <xdr:xfrm>
        <a:off x="609600" y="4381500"/>
        <a:ext cx="73247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13</xdr:col>
      <xdr:colOff>0</xdr:colOff>
      <xdr:row>78</xdr:row>
      <xdr:rowOff>0</xdr:rowOff>
    </xdr:to>
    <xdr:graphicFrame>
      <xdr:nvGraphicFramePr>
        <xdr:cNvPr id="3" name="Chart 3"/>
        <xdr:cNvGraphicFramePr/>
      </xdr:nvGraphicFramePr>
      <xdr:xfrm>
        <a:off x="609600" y="8582025"/>
        <a:ext cx="7315200" cy="4048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O17" sqref="O17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5"/>
  <sheetViews>
    <sheetView workbookViewId="0" topLeftCell="E19">
      <selection activeCell="M42" sqref="M42:Q54"/>
    </sheetView>
  </sheetViews>
  <sheetFormatPr defaultColWidth="9.140625" defaultRowHeight="12.75"/>
  <cols>
    <col min="1" max="1" width="3.00390625" style="0" bestFit="1" customWidth="1"/>
    <col min="2" max="2" width="4.57421875" style="0" bestFit="1" customWidth="1"/>
  </cols>
  <sheetData>
    <row r="1" spans="1:9" ht="13.5" thickBot="1">
      <c r="A1" t="s">
        <v>2</v>
      </c>
      <c r="B1" t="s">
        <v>3</v>
      </c>
      <c r="C1" t="s">
        <v>4</v>
      </c>
      <c r="D1" t="s">
        <v>5</v>
      </c>
      <c r="F1" t="s">
        <v>2</v>
      </c>
      <c r="G1" t="s">
        <v>3</v>
      </c>
      <c r="H1" t="s">
        <v>4</v>
      </c>
      <c r="I1" t="s">
        <v>5</v>
      </c>
    </row>
    <row r="2" spans="1:9" ht="12.75">
      <c r="A2">
        <v>24</v>
      </c>
      <c r="B2" s="1">
        <v>0.2916666666666667</v>
      </c>
      <c r="C2" t="s">
        <v>0</v>
      </c>
      <c r="D2" s="2">
        <v>60</v>
      </c>
      <c r="F2">
        <v>24</v>
      </c>
      <c r="G2" s="1">
        <v>0.2916666666666667</v>
      </c>
      <c r="I2" s="2">
        <v>60</v>
      </c>
    </row>
    <row r="3" spans="1:9" ht="12.75">
      <c r="A3">
        <v>30</v>
      </c>
      <c r="B3" s="1">
        <v>0.2916666666666667</v>
      </c>
      <c r="D3" s="3">
        <v>80</v>
      </c>
      <c r="E3" s="1">
        <v>0.29305555555555557</v>
      </c>
      <c r="F3">
        <v>30</v>
      </c>
      <c r="G3" s="1">
        <v>0.29305555555555557</v>
      </c>
      <c r="I3" s="3">
        <v>80</v>
      </c>
    </row>
    <row r="4" spans="1:9" ht="12.75">
      <c r="A4">
        <v>24</v>
      </c>
      <c r="B4" s="1">
        <v>0.29444444444444445</v>
      </c>
      <c r="C4" t="s">
        <v>0</v>
      </c>
      <c r="D4" s="4">
        <v>60</v>
      </c>
      <c r="F4">
        <v>24</v>
      </c>
      <c r="G4" s="1">
        <v>0.2951388888888889</v>
      </c>
      <c r="H4" t="s">
        <v>0</v>
      </c>
      <c r="I4" s="4">
        <v>60</v>
      </c>
    </row>
    <row r="5" spans="1:9" ht="12.75">
      <c r="A5">
        <v>30</v>
      </c>
      <c r="B5" s="1">
        <v>0.29444444444444445</v>
      </c>
      <c r="D5" s="4">
        <v>60</v>
      </c>
      <c r="E5" s="1">
        <v>0.2951388888888889</v>
      </c>
      <c r="F5">
        <v>30</v>
      </c>
      <c r="G5" s="1">
        <v>0.2965277777777778</v>
      </c>
      <c r="I5" s="3">
        <v>80</v>
      </c>
    </row>
    <row r="6" spans="1:9" ht="12.75">
      <c r="A6">
        <v>30</v>
      </c>
      <c r="B6" s="1">
        <v>0.2965277777777778</v>
      </c>
      <c r="D6" s="4">
        <v>60</v>
      </c>
      <c r="E6" s="8">
        <v>0.2965277777777778</v>
      </c>
      <c r="F6">
        <v>24</v>
      </c>
      <c r="G6" s="1">
        <v>0.2986111111111111</v>
      </c>
      <c r="H6" t="s">
        <v>0</v>
      </c>
      <c r="I6" s="4">
        <v>60</v>
      </c>
    </row>
    <row r="7" spans="1:9" ht="13.5" thickBot="1">
      <c r="A7">
        <v>24</v>
      </c>
      <c r="B7" s="1">
        <v>0.2972222222222222</v>
      </c>
      <c r="C7" t="s">
        <v>0</v>
      </c>
      <c r="D7" s="4">
        <v>60</v>
      </c>
      <c r="F7">
        <v>30</v>
      </c>
      <c r="G7" s="1">
        <v>0.3</v>
      </c>
      <c r="I7" s="5">
        <v>80</v>
      </c>
    </row>
    <row r="8" spans="1:9" ht="12.75">
      <c r="A8">
        <v>24</v>
      </c>
      <c r="B8" s="1">
        <v>0.3</v>
      </c>
      <c r="C8" t="s">
        <v>0</v>
      </c>
      <c r="D8" s="4">
        <v>60</v>
      </c>
      <c r="F8">
        <v>24</v>
      </c>
      <c r="G8" s="1">
        <v>0.3020833333333333</v>
      </c>
      <c r="I8" s="2">
        <v>60</v>
      </c>
    </row>
    <row r="9" spans="1:9" ht="13.5" thickBot="1">
      <c r="A9">
        <v>30</v>
      </c>
      <c r="B9" s="1">
        <v>0.3</v>
      </c>
      <c r="D9" s="5">
        <v>80</v>
      </c>
      <c r="E9" s="1">
        <v>0.30277777777777776</v>
      </c>
      <c r="F9">
        <v>30</v>
      </c>
      <c r="G9" s="1">
        <v>0.3034722222222222</v>
      </c>
      <c r="I9" s="3">
        <v>80</v>
      </c>
    </row>
    <row r="10" spans="1:16" ht="12.75">
      <c r="A10">
        <v>24</v>
      </c>
      <c r="B10" s="1">
        <v>0.30277777777777776</v>
      </c>
      <c r="C10" t="s">
        <v>0</v>
      </c>
      <c r="D10" s="2">
        <v>60</v>
      </c>
      <c r="F10">
        <v>24</v>
      </c>
      <c r="G10" s="1">
        <v>0.3055555555555555</v>
      </c>
      <c r="H10" t="s">
        <v>0</v>
      </c>
      <c r="I10" s="4">
        <v>60</v>
      </c>
      <c r="N10" s="11" t="s">
        <v>16</v>
      </c>
      <c r="O10" s="11"/>
      <c r="P10" s="11"/>
    </row>
    <row r="11" spans="1:21" ht="12.75">
      <c r="A11">
        <v>30</v>
      </c>
      <c r="B11" s="1">
        <v>0.30277777777777776</v>
      </c>
      <c r="D11" s="3">
        <v>80</v>
      </c>
      <c r="E11" s="1">
        <v>0.30416666666666664</v>
      </c>
      <c r="F11">
        <v>30</v>
      </c>
      <c r="G11" s="1">
        <v>0.30833333333333335</v>
      </c>
      <c r="H11" t="s">
        <v>0</v>
      </c>
      <c r="I11" s="3">
        <v>80</v>
      </c>
      <c r="M11" t="s">
        <v>10</v>
      </c>
      <c r="N11" t="s">
        <v>8</v>
      </c>
      <c r="O11" t="s">
        <v>9</v>
      </c>
      <c r="P11" t="s">
        <v>15</v>
      </c>
      <c r="R11" t="s">
        <v>11</v>
      </c>
      <c r="S11" t="s">
        <v>12</v>
      </c>
      <c r="T11" t="s">
        <v>13</v>
      </c>
      <c r="U11" t="s">
        <v>14</v>
      </c>
    </row>
    <row r="12" spans="1:21" ht="13.5" thickBot="1">
      <c r="A12">
        <v>24</v>
      </c>
      <c r="B12" s="1">
        <v>0.3055555555555555</v>
      </c>
      <c r="D12" s="4">
        <v>60</v>
      </c>
      <c r="F12">
        <v>24</v>
      </c>
      <c r="G12" s="1">
        <v>0.3090277777777778</v>
      </c>
      <c r="H12" t="s">
        <v>0</v>
      </c>
      <c r="I12" s="6">
        <v>60</v>
      </c>
      <c r="M12" s="1">
        <v>0.2916666666666667</v>
      </c>
      <c r="N12">
        <f>SUM(D2:D9)</f>
        <v>520</v>
      </c>
      <c r="O12">
        <f>SUM(I2:I7)</f>
        <v>420</v>
      </c>
      <c r="P12" s="10">
        <f>O12+60</f>
        <v>480</v>
      </c>
      <c r="R12">
        <v>41</v>
      </c>
      <c r="S12">
        <v>0</v>
      </c>
      <c r="T12">
        <v>89</v>
      </c>
      <c r="U12">
        <v>45</v>
      </c>
    </row>
    <row r="13" spans="1:21" ht="12.75">
      <c r="A13">
        <v>30</v>
      </c>
      <c r="B13" s="1">
        <v>0.30625</v>
      </c>
      <c r="C13" t="s">
        <v>0</v>
      </c>
      <c r="D13" s="4">
        <v>60</v>
      </c>
      <c r="E13" s="1">
        <v>0.3090277777777778</v>
      </c>
      <c r="F13">
        <v>24</v>
      </c>
      <c r="G13" s="1">
        <v>0.3125</v>
      </c>
      <c r="H13" t="s">
        <v>0</v>
      </c>
      <c r="I13" s="2">
        <v>60</v>
      </c>
      <c r="M13" s="1">
        <v>0.3020833333333333</v>
      </c>
      <c r="N13">
        <f>SUM(D10:D15)</f>
        <v>400</v>
      </c>
      <c r="O13">
        <f>SUM(I8:I12)</f>
        <v>340</v>
      </c>
      <c r="P13" s="10">
        <f>O13+60</f>
        <v>400</v>
      </c>
      <c r="R13">
        <v>110</v>
      </c>
      <c r="S13">
        <v>2</v>
      </c>
      <c r="T13">
        <v>244</v>
      </c>
      <c r="U13">
        <v>56</v>
      </c>
    </row>
    <row r="14" spans="1:21" ht="12.75">
      <c r="A14">
        <v>24</v>
      </c>
      <c r="B14" s="1">
        <v>0.3090277777777778</v>
      </c>
      <c r="C14" t="s">
        <v>0</v>
      </c>
      <c r="D14" s="4">
        <v>60</v>
      </c>
      <c r="F14">
        <v>30</v>
      </c>
      <c r="G14" s="1">
        <v>0.3138888888888889</v>
      </c>
      <c r="I14" s="3">
        <v>80</v>
      </c>
      <c r="M14" s="1">
        <v>0.3125</v>
      </c>
      <c r="N14">
        <f>SUM(D16:D20)</f>
        <v>340</v>
      </c>
      <c r="O14">
        <f>SUM(I13:I17)</f>
        <v>340</v>
      </c>
      <c r="P14" s="10">
        <f>O14+60</f>
        <v>400</v>
      </c>
      <c r="R14">
        <v>50</v>
      </c>
      <c r="S14">
        <v>0</v>
      </c>
      <c r="T14">
        <v>139</v>
      </c>
      <c r="U14">
        <v>40</v>
      </c>
    </row>
    <row r="15" spans="1:21" ht="13.5" thickBot="1">
      <c r="A15">
        <v>30</v>
      </c>
      <c r="B15" s="1">
        <v>0.3104166666666667</v>
      </c>
      <c r="D15" s="5">
        <v>80</v>
      </c>
      <c r="E15" s="1">
        <v>0.3104166666666667</v>
      </c>
      <c r="F15">
        <v>24</v>
      </c>
      <c r="G15" s="1">
        <v>0.3159722222222222</v>
      </c>
      <c r="H15" t="s">
        <v>0</v>
      </c>
      <c r="I15" s="4">
        <v>60</v>
      </c>
      <c r="M15" s="1">
        <v>0.3229166666666667</v>
      </c>
      <c r="N15">
        <f>SUM(D21:D26)</f>
        <v>400</v>
      </c>
      <c r="O15">
        <f>SUM(I18:I23)</f>
        <v>420</v>
      </c>
      <c r="P15" s="10">
        <f>O15+60</f>
        <v>480</v>
      </c>
      <c r="R15">
        <v>49</v>
      </c>
      <c r="S15">
        <v>4</v>
      </c>
      <c r="T15">
        <v>160</v>
      </c>
      <c r="U15">
        <v>16</v>
      </c>
    </row>
    <row r="16" spans="1:21" ht="12.75">
      <c r="A16">
        <v>24</v>
      </c>
      <c r="B16" s="1">
        <v>0.3125</v>
      </c>
      <c r="C16" t="s">
        <v>0</v>
      </c>
      <c r="D16" s="2">
        <v>60</v>
      </c>
      <c r="F16">
        <v>30</v>
      </c>
      <c r="G16" s="1">
        <v>0.31875</v>
      </c>
      <c r="I16" s="3">
        <v>80</v>
      </c>
      <c r="M16" s="1">
        <v>0.333333333333333</v>
      </c>
      <c r="N16">
        <f>SUM(D27:D33)</f>
        <v>420</v>
      </c>
      <c r="O16">
        <f>SUM(I24:I28)</f>
        <v>340</v>
      </c>
      <c r="P16" s="10">
        <f>O16+60</f>
        <v>400</v>
      </c>
      <c r="R16">
        <v>91</v>
      </c>
      <c r="S16">
        <v>0</v>
      </c>
      <c r="T16">
        <v>147</v>
      </c>
      <c r="U16">
        <v>16</v>
      </c>
    </row>
    <row r="17" spans="1:21" ht="13.5" thickBot="1">
      <c r="A17">
        <v>30</v>
      </c>
      <c r="B17" s="1">
        <v>0.31527777777777777</v>
      </c>
      <c r="D17" s="3">
        <v>80</v>
      </c>
      <c r="E17" s="1">
        <v>0.3194444444444445</v>
      </c>
      <c r="F17">
        <v>24</v>
      </c>
      <c r="G17" s="1">
        <v>0.3194444444444445</v>
      </c>
      <c r="H17" t="s">
        <v>0</v>
      </c>
      <c r="I17" s="6">
        <v>60</v>
      </c>
      <c r="M17" s="1">
        <v>0.34375</v>
      </c>
      <c r="N17">
        <f>SUM(D34:D37)</f>
        <v>280</v>
      </c>
      <c r="O17">
        <f>SUM(I29:I31)</f>
        <v>220</v>
      </c>
      <c r="P17">
        <f aca="true" t="shared" si="0" ref="P13:P23">O17</f>
        <v>220</v>
      </c>
      <c r="R17">
        <v>99</v>
      </c>
      <c r="S17">
        <v>2</v>
      </c>
      <c r="T17">
        <v>110</v>
      </c>
      <c r="U17">
        <v>37</v>
      </c>
    </row>
    <row r="18" spans="1:21" ht="12.75">
      <c r="A18">
        <v>24</v>
      </c>
      <c r="B18" s="1">
        <v>0.3159722222222222</v>
      </c>
      <c r="C18" t="s">
        <v>0</v>
      </c>
      <c r="D18" s="4">
        <v>60</v>
      </c>
      <c r="F18">
        <v>24</v>
      </c>
      <c r="G18" s="1">
        <v>0.3229166666666667</v>
      </c>
      <c r="H18" t="s">
        <v>0</v>
      </c>
      <c r="I18" s="2">
        <v>60</v>
      </c>
      <c r="M18" s="1">
        <v>0.354166666666666</v>
      </c>
      <c r="N18">
        <f>SUM(D38:D41)</f>
        <v>240</v>
      </c>
      <c r="O18">
        <f>SUM(I32:I34)</f>
        <v>200</v>
      </c>
      <c r="P18" s="10">
        <f>O18+60</f>
        <v>260</v>
      </c>
      <c r="R18">
        <v>20</v>
      </c>
      <c r="S18">
        <v>0</v>
      </c>
      <c r="T18">
        <v>69</v>
      </c>
      <c r="U18">
        <v>17</v>
      </c>
    </row>
    <row r="19" spans="1:21" ht="12.75">
      <c r="A19">
        <v>24</v>
      </c>
      <c r="B19" s="1">
        <v>0.3194444444444445</v>
      </c>
      <c r="C19" t="s">
        <v>0</v>
      </c>
      <c r="D19" s="4">
        <v>60</v>
      </c>
      <c r="F19">
        <v>30</v>
      </c>
      <c r="G19" s="1">
        <v>0.32430555555555557</v>
      </c>
      <c r="I19" s="3">
        <v>80</v>
      </c>
      <c r="M19" s="1">
        <v>0.364583333333333</v>
      </c>
      <c r="N19">
        <f>SUM(D42:D44)</f>
        <v>180</v>
      </c>
      <c r="O19">
        <f>SUM(I35:I37)</f>
        <v>220</v>
      </c>
      <c r="P19">
        <f t="shared" si="0"/>
        <v>220</v>
      </c>
      <c r="R19">
        <v>78</v>
      </c>
      <c r="S19">
        <v>5</v>
      </c>
      <c r="T19">
        <v>20</v>
      </c>
      <c r="U19">
        <v>45</v>
      </c>
    </row>
    <row r="20" spans="1:21" ht="13.5" thickBot="1">
      <c r="A20">
        <v>30</v>
      </c>
      <c r="B20" s="1">
        <v>0.3194444444444445</v>
      </c>
      <c r="D20" s="5">
        <v>80</v>
      </c>
      <c r="E20" s="1">
        <v>0.3194444444444445</v>
      </c>
      <c r="F20">
        <v>24</v>
      </c>
      <c r="G20" s="1">
        <v>0.3263888888888889</v>
      </c>
      <c r="I20" s="4">
        <v>60</v>
      </c>
      <c r="M20" s="1">
        <v>0.375</v>
      </c>
      <c r="N20">
        <f>SUM(D45:D49)</f>
        <v>320</v>
      </c>
      <c r="O20">
        <f>SUM(I38:I39)</f>
        <v>140</v>
      </c>
      <c r="P20">
        <f t="shared" si="0"/>
        <v>140</v>
      </c>
      <c r="R20">
        <v>157</v>
      </c>
      <c r="S20">
        <v>0</v>
      </c>
      <c r="T20">
        <v>142</v>
      </c>
      <c r="U20">
        <v>10</v>
      </c>
    </row>
    <row r="21" spans="1:21" ht="12.75">
      <c r="A21">
        <v>24</v>
      </c>
      <c r="B21" s="1">
        <v>0.3229166666666667</v>
      </c>
      <c r="C21" t="s">
        <v>0</v>
      </c>
      <c r="D21" s="2">
        <v>60</v>
      </c>
      <c r="F21">
        <v>30</v>
      </c>
      <c r="G21" s="1">
        <v>0.3277777777777778</v>
      </c>
      <c r="H21" t="s">
        <v>0</v>
      </c>
      <c r="I21" s="3">
        <v>80</v>
      </c>
      <c r="M21" s="1">
        <v>0.385416666666666</v>
      </c>
      <c r="N21">
        <f>SUM(D50:D51)</f>
        <v>140</v>
      </c>
      <c r="O21">
        <f>SUM(I40:I41)</f>
        <v>140</v>
      </c>
      <c r="P21">
        <f t="shared" si="0"/>
        <v>140</v>
      </c>
      <c r="R21">
        <v>65</v>
      </c>
      <c r="S21">
        <v>0</v>
      </c>
      <c r="T21">
        <v>77</v>
      </c>
      <c r="U21">
        <v>19</v>
      </c>
    </row>
    <row r="22" spans="1:21" ht="12.75">
      <c r="A22">
        <v>30</v>
      </c>
      <c r="B22" s="1">
        <v>0.3236111111111111</v>
      </c>
      <c r="D22" s="4">
        <v>60</v>
      </c>
      <c r="E22" s="8">
        <v>0.3263888888888889</v>
      </c>
      <c r="F22">
        <v>24</v>
      </c>
      <c r="G22" s="1">
        <v>0.3298611111111111</v>
      </c>
      <c r="H22" t="s">
        <v>0</v>
      </c>
      <c r="I22" s="4">
        <v>60</v>
      </c>
      <c r="M22" s="1">
        <v>0.395833333333333</v>
      </c>
      <c r="N22">
        <f>SUM(D52:D54)</f>
        <v>200</v>
      </c>
      <c r="O22">
        <f>SUM(I42:I43)</f>
        <v>140</v>
      </c>
      <c r="P22" s="10">
        <f>O22+60</f>
        <v>200</v>
      </c>
      <c r="R22">
        <v>4</v>
      </c>
      <c r="S22">
        <v>0</v>
      </c>
      <c r="T22">
        <v>72</v>
      </c>
      <c r="U22">
        <v>60</v>
      </c>
    </row>
    <row r="23" spans="1:21" ht="13.5" thickBot="1">
      <c r="A23">
        <v>24</v>
      </c>
      <c r="B23" s="1">
        <v>0.3263888888888889</v>
      </c>
      <c r="D23" s="4">
        <v>60</v>
      </c>
      <c r="F23">
        <v>30</v>
      </c>
      <c r="G23" s="1">
        <v>0.33125</v>
      </c>
      <c r="H23" t="s">
        <v>0</v>
      </c>
      <c r="I23" s="5">
        <v>80</v>
      </c>
      <c r="M23" s="1">
        <v>0.40625</v>
      </c>
      <c r="N23">
        <f>SUM(D55:D56)</f>
        <v>140</v>
      </c>
      <c r="O23">
        <f>SUM(I44:I45)</f>
        <v>140</v>
      </c>
      <c r="P23">
        <f t="shared" si="0"/>
        <v>140</v>
      </c>
      <c r="R23">
        <v>25</v>
      </c>
      <c r="S23">
        <v>0</v>
      </c>
      <c r="T23">
        <v>77</v>
      </c>
      <c r="U23">
        <v>26</v>
      </c>
    </row>
    <row r="24" spans="1:9" ht="12.75">
      <c r="A24">
        <v>30</v>
      </c>
      <c r="B24" s="1">
        <v>0.3277777777777778</v>
      </c>
      <c r="C24" t="s">
        <v>0</v>
      </c>
      <c r="D24" s="3">
        <v>80</v>
      </c>
      <c r="E24" s="1">
        <v>0.33194444444444443</v>
      </c>
      <c r="F24">
        <v>24</v>
      </c>
      <c r="G24" s="1">
        <v>0.3333333333333333</v>
      </c>
      <c r="H24" t="s">
        <v>0</v>
      </c>
      <c r="I24" s="2">
        <v>60</v>
      </c>
    </row>
    <row r="25" spans="1:9" ht="12.75">
      <c r="A25">
        <v>24</v>
      </c>
      <c r="B25" s="1">
        <v>0.3298611111111111</v>
      </c>
      <c r="C25" t="s">
        <v>0</v>
      </c>
      <c r="D25" s="4">
        <v>60</v>
      </c>
      <c r="F25">
        <v>30</v>
      </c>
      <c r="G25" s="1">
        <v>0.3347222222222222</v>
      </c>
      <c r="I25" s="3">
        <v>80</v>
      </c>
    </row>
    <row r="26" spans="1:9" ht="13.5" thickBot="1">
      <c r="A26">
        <v>30</v>
      </c>
      <c r="B26" s="1">
        <v>0.33055555555555555</v>
      </c>
      <c r="D26" s="5">
        <v>80</v>
      </c>
      <c r="F26">
        <v>24</v>
      </c>
      <c r="G26" s="1">
        <v>0.3368055555555556</v>
      </c>
      <c r="H26" t="s">
        <v>0</v>
      </c>
      <c r="I26" s="4">
        <v>60</v>
      </c>
    </row>
    <row r="27" spans="1:17" ht="12.75">
      <c r="A27">
        <v>24</v>
      </c>
      <c r="B27" s="1">
        <v>0.3333333333333333</v>
      </c>
      <c r="C27" t="s">
        <v>0</v>
      </c>
      <c r="D27" s="2">
        <v>60</v>
      </c>
      <c r="F27">
        <v>30</v>
      </c>
      <c r="G27" s="1">
        <v>0.33958333333333335</v>
      </c>
      <c r="H27" t="s">
        <v>0</v>
      </c>
      <c r="I27" s="3">
        <v>80</v>
      </c>
      <c r="M27" t="s">
        <v>10</v>
      </c>
      <c r="N27" t="s">
        <v>8</v>
      </c>
      <c r="O27" t="s">
        <v>19</v>
      </c>
      <c r="P27" t="s">
        <v>17</v>
      </c>
      <c r="Q27" t="s">
        <v>18</v>
      </c>
    </row>
    <row r="28" spans="1:17" ht="13.5" thickBot="1">
      <c r="A28">
        <v>30</v>
      </c>
      <c r="B28" s="1">
        <v>0.3333333333333333</v>
      </c>
      <c r="C28" t="s">
        <v>0</v>
      </c>
      <c r="D28" s="4">
        <v>60</v>
      </c>
      <c r="E28" s="8">
        <v>0.3333333333333333</v>
      </c>
      <c r="F28">
        <v>24</v>
      </c>
      <c r="G28" s="1">
        <v>0.3416666666666666</v>
      </c>
      <c r="H28" t="s">
        <v>0</v>
      </c>
      <c r="I28" s="6">
        <v>60</v>
      </c>
      <c r="M28" s="1">
        <v>0.2916666666666667</v>
      </c>
      <c r="N28">
        <f>N12</f>
        <v>520</v>
      </c>
      <c r="O28">
        <f>P28+Q28</f>
        <v>130</v>
      </c>
      <c r="P28">
        <f>(R12+T12)-(S12+U12)</f>
        <v>85</v>
      </c>
      <c r="Q28">
        <f>S12+U12</f>
        <v>45</v>
      </c>
    </row>
    <row r="29" spans="1:17" ht="12.75">
      <c r="A29">
        <v>30</v>
      </c>
      <c r="B29" s="1">
        <v>0.3354166666666667</v>
      </c>
      <c r="D29" s="4">
        <v>60</v>
      </c>
      <c r="E29" s="8">
        <v>0.34097222222222223</v>
      </c>
      <c r="F29">
        <v>30</v>
      </c>
      <c r="G29" s="1">
        <v>0.3451388888888889</v>
      </c>
      <c r="I29" s="7">
        <v>80</v>
      </c>
      <c r="M29" s="1">
        <v>0.3020833333333333</v>
      </c>
      <c r="N29">
        <f aca="true" t="shared" si="1" ref="N29:N39">N13</f>
        <v>400</v>
      </c>
      <c r="O29">
        <f aca="true" t="shared" si="2" ref="O29:O39">P29+Q29</f>
        <v>354</v>
      </c>
      <c r="P29">
        <f>(R13+T13)-(S13+U13)</f>
        <v>296</v>
      </c>
      <c r="Q29">
        <f>S13+U13</f>
        <v>58</v>
      </c>
    </row>
    <row r="30" spans="1:17" ht="12.75">
      <c r="A30">
        <v>24</v>
      </c>
      <c r="B30" s="1">
        <v>0.3368055555555556</v>
      </c>
      <c r="C30" t="s">
        <v>0</v>
      </c>
      <c r="D30" s="4">
        <v>60</v>
      </c>
      <c r="F30">
        <v>24</v>
      </c>
      <c r="G30" s="1">
        <v>0.34861111111111115</v>
      </c>
      <c r="H30" t="s">
        <v>0</v>
      </c>
      <c r="I30" s="4">
        <v>60</v>
      </c>
      <c r="M30" s="1">
        <v>0.3125</v>
      </c>
      <c r="N30">
        <f t="shared" si="1"/>
        <v>340</v>
      </c>
      <c r="O30">
        <f t="shared" si="2"/>
        <v>189</v>
      </c>
      <c r="P30">
        <f>(R14+T14)-(S14+U14)</f>
        <v>149</v>
      </c>
      <c r="Q30">
        <f>S14+U14</f>
        <v>40</v>
      </c>
    </row>
    <row r="31" spans="1:17" ht="13.5" thickBot="1">
      <c r="A31">
        <v>30</v>
      </c>
      <c r="B31" s="1">
        <v>0.33819444444444446</v>
      </c>
      <c r="D31" s="4">
        <v>60</v>
      </c>
      <c r="E31" s="9">
        <v>0.34097222222222223</v>
      </c>
      <c r="F31">
        <v>30</v>
      </c>
      <c r="G31" s="1">
        <v>0.3513888888888889</v>
      </c>
      <c r="H31" t="s">
        <v>0</v>
      </c>
      <c r="I31" s="5">
        <v>80</v>
      </c>
      <c r="M31" s="1">
        <v>0.3229166666666667</v>
      </c>
      <c r="N31">
        <f t="shared" si="1"/>
        <v>400</v>
      </c>
      <c r="O31">
        <f t="shared" si="2"/>
        <v>209</v>
      </c>
      <c r="P31">
        <f>(R15+T15)-(S15+U15)</f>
        <v>189</v>
      </c>
      <c r="Q31">
        <f>S15+U15</f>
        <v>20</v>
      </c>
    </row>
    <row r="32" spans="1:17" ht="12.75">
      <c r="A32">
        <v>24</v>
      </c>
      <c r="B32" s="1">
        <v>0.34027777777777773</v>
      </c>
      <c r="C32" t="s">
        <v>0</v>
      </c>
      <c r="D32" s="4">
        <v>60</v>
      </c>
      <c r="F32">
        <v>24</v>
      </c>
      <c r="G32" s="1">
        <v>0.35555555555555557</v>
      </c>
      <c r="I32" s="2">
        <v>60</v>
      </c>
      <c r="M32" s="1">
        <v>0.333333333333333</v>
      </c>
      <c r="N32">
        <f t="shared" si="1"/>
        <v>420</v>
      </c>
      <c r="O32">
        <f t="shared" si="2"/>
        <v>238</v>
      </c>
      <c r="P32">
        <f>(R16+T16)-(S16+U16)</f>
        <v>222</v>
      </c>
      <c r="Q32">
        <f>S16+U16</f>
        <v>16</v>
      </c>
    </row>
    <row r="33" spans="1:17" ht="13.5" thickBot="1">
      <c r="A33">
        <v>30</v>
      </c>
      <c r="B33" s="1">
        <v>0.3416666666666666</v>
      </c>
      <c r="D33" s="6">
        <v>60</v>
      </c>
      <c r="E33" s="8">
        <v>0.3513888888888889</v>
      </c>
      <c r="F33">
        <v>30</v>
      </c>
      <c r="G33" s="1">
        <v>0.35833333333333334</v>
      </c>
      <c r="I33" s="3">
        <v>80</v>
      </c>
      <c r="M33" s="1">
        <v>0.34375</v>
      </c>
      <c r="N33">
        <f t="shared" si="1"/>
        <v>280</v>
      </c>
      <c r="O33">
        <f t="shared" si="2"/>
        <v>209</v>
      </c>
      <c r="P33">
        <f>(R17+T17)-(S17+U17)</f>
        <v>170</v>
      </c>
      <c r="Q33">
        <f>S17+U17</f>
        <v>39</v>
      </c>
    </row>
    <row r="34" spans="1:17" ht="13.5" thickBot="1">
      <c r="A34">
        <v>24</v>
      </c>
      <c r="B34" s="1">
        <v>0.34375</v>
      </c>
      <c r="C34" t="s">
        <v>0</v>
      </c>
      <c r="D34" s="2">
        <v>60</v>
      </c>
      <c r="F34">
        <v>24</v>
      </c>
      <c r="G34" s="1">
        <v>0.3625</v>
      </c>
      <c r="H34" t="s">
        <v>0</v>
      </c>
      <c r="I34" s="6">
        <v>60</v>
      </c>
      <c r="M34" s="1">
        <v>0.354166666666666</v>
      </c>
      <c r="N34">
        <f t="shared" si="1"/>
        <v>240</v>
      </c>
      <c r="O34">
        <f t="shared" si="2"/>
        <v>89</v>
      </c>
      <c r="P34">
        <f>(R18+T18)-(S18+U18)</f>
        <v>72</v>
      </c>
      <c r="Q34">
        <f>S18+U18</f>
        <v>17</v>
      </c>
    </row>
    <row r="35" spans="1:17" ht="12.75">
      <c r="A35">
        <v>30</v>
      </c>
      <c r="B35" s="1">
        <v>0.34652777777777777</v>
      </c>
      <c r="D35" s="3">
        <v>80</v>
      </c>
      <c r="E35" s="1">
        <v>0.3513888888888889</v>
      </c>
      <c r="F35">
        <v>30</v>
      </c>
      <c r="G35" s="1">
        <v>0.3652777777777778</v>
      </c>
      <c r="H35" t="s">
        <v>0</v>
      </c>
      <c r="I35" s="7">
        <v>80</v>
      </c>
      <c r="M35" s="1">
        <v>0.364583333333333</v>
      </c>
      <c r="N35">
        <f t="shared" si="1"/>
        <v>180</v>
      </c>
      <c r="O35">
        <f t="shared" si="2"/>
        <v>98</v>
      </c>
      <c r="P35">
        <f>(R19+T19)-(S19+U19)</f>
        <v>48</v>
      </c>
      <c r="Q35">
        <f>S19+U19</f>
        <v>50</v>
      </c>
    </row>
    <row r="36" spans="1:17" ht="12.75">
      <c r="A36">
        <v>24</v>
      </c>
      <c r="B36" s="1">
        <v>0.34722222222222227</v>
      </c>
      <c r="D36" s="4">
        <v>60</v>
      </c>
      <c r="F36">
        <v>24</v>
      </c>
      <c r="G36" s="1">
        <v>0.36944444444444446</v>
      </c>
      <c r="H36" t="s">
        <v>0</v>
      </c>
      <c r="I36" s="4">
        <v>60</v>
      </c>
      <c r="M36" s="1">
        <v>0.375</v>
      </c>
      <c r="N36">
        <f t="shared" si="1"/>
        <v>320</v>
      </c>
      <c r="O36">
        <f t="shared" si="2"/>
        <v>299</v>
      </c>
      <c r="P36">
        <f>(R20+T20)-(S20+U20)</f>
        <v>289</v>
      </c>
      <c r="Q36">
        <f>S20+U20</f>
        <v>10</v>
      </c>
    </row>
    <row r="37" spans="1:17" ht="13.5" thickBot="1">
      <c r="A37">
        <v>30</v>
      </c>
      <c r="B37" s="1">
        <v>0.3513888888888889</v>
      </c>
      <c r="D37" s="5">
        <v>80</v>
      </c>
      <c r="E37" s="1">
        <v>0.3513888888888889</v>
      </c>
      <c r="F37">
        <v>30</v>
      </c>
      <c r="G37" s="1">
        <v>0.3743055555555555</v>
      </c>
      <c r="H37" t="s">
        <v>0</v>
      </c>
      <c r="I37" s="5">
        <v>80</v>
      </c>
      <c r="M37" s="1">
        <v>0.385416666666666</v>
      </c>
      <c r="N37">
        <f t="shared" si="1"/>
        <v>140</v>
      </c>
      <c r="O37">
        <f t="shared" si="2"/>
        <v>142</v>
      </c>
      <c r="P37">
        <f>(R21+T21)-(S21+U21)</f>
        <v>123</v>
      </c>
      <c r="Q37">
        <f>S21+U21</f>
        <v>19</v>
      </c>
    </row>
    <row r="38" spans="1:17" ht="12.75">
      <c r="A38">
        <v>24</v>
      </c>
      <c r="B38" s="1">
        <v>0.3541666666666667</v>
      </c>
      <c r="C38" t="s">
        <v>0</v>
      </c>
      <c r="D38" s="2">
        <v>60</v>
      </c>
      <c r="F38">
        <v>24</v>
      </c>
      <c r="G38" s="1">
        <v>0.37986111111111115</v>
      </c>
      <c r="I38" s="2">
        <v>60</v>
      </c>
      <c r="M38" s="1">
        <v>0.395833333333333</v>
      </c>
      <c r="N38">
        <f t="shared" si="1"/>
        <v>200</v>
      </c>
      <c r="O38">
        <f t="shared" si="2"/>
        <v>76</v>
      </c>
      <c r="P38">
        <f>(R22+T22)-(S22+U22)</f>
        <v>16</v>
      </c>
      <c r="Q38">
        <f>S22+U22</f>
        <v>60</v>
      </c>
    </row>
    <row r="39" spans="1:17" ht="13.5" thickBot="1">
      <c r="A39">
        <v>30</v>
      </c>
      <c r="B39" s="1">
        <v>0.35694444444444445</v>
      </c>
      <c r="D39" s="4">
        <v>60</v>
      </c>
      <c r="E39" s="8">
        <v>0.35555555555555557</v>
      </c>
      <c r="F39">
        <v>30</v>
      </c>
      <c r="G39" s="1">
        <v>0.3847222222222222</v>
      </c>
      <c r="I39" s="5">
        <v>80</v>
      </c>
      <c r="M39" s="1">
        <v>0.40625</v>
      </c>
      <c r="N39">
        <f t="shared" si="1"/>
        <v>140</v>
      </c>
      <c r="O39">
        <f t="shared" si="2"/>
        <v>102</v>
      </c>
      <c r="P39">
        <f>(R23+T23)-(S23+U23)</f>
        <v>76</v>
      </c>
      <c r="Q39">
        <f>S23+U23</f>
        <v>26</v>
      </c>
    </row>
    <row r="40" spans="1:9" ht="12.75">
      <c r="A40">
        <v>24</v>
      </c>
      <c r="B40" s="1">
        <v>0.3611111111111111</v>
      </c>
      <c r="C40" t="s">
        <v>0</v>
      </c>
      <c r="D40" s="4">
        <v>60</v>
      </c>
      <c r="F40">
        <v>24</v>
      </c>
      <c r="G40" s="1">
        <v>0.3902777777777778</v>
      </c>
      <c r="H40" t="s">
        <v>0</v>
      </c>
      <c r="I40" s="2">
        <v>60</v>
      </c>
    </row>
    <row r="41" spans="1:9" ht="13.5" thickBot="1">
      <c r="A41">
        <v>30</v>
      </c>
      <c r="B41" s="1">
        <v>0.3625</v>
      </c>
      <c r="D41" s="6">
        <v>60</v>
      </c>
      <c r="E41" s="8">
        <v>0.3625</v>
      </c>
      <c r="F41">
        <v>30</v>
      </c>
      <c r="G41" s="1">
        <v>0.3951388888888889</v>
      </c>
      <c r="H41" t="s">
        <v>0</v>
      </c>
      <c r="I41" s="5">
        <v>80</v>
      </c>
    </row>
    <row r="42" spans="1:17" ht="12.75">
      <c r="A42">
        <v>24</v>
      </c>
      <c r="B42" s="1">
        <v>0.3680555555555556</v>
      </c>
      <c r="D42" s="2">
        <v>60</v>
      </c>
      <c r="F42">
        <v>24</v>
      </c>
      <c r="G42" s="1">
        <v>0.40069444444444446</v>
      </c>
      <c r="I42" s="2">
        <v>60</v>
      </c>
      <c r="M42" t="s">
        <v>10</v>
      </c>
      <c r="N42" t="s">
        <v>9</v>
      </c>
      <c r="O42" t="s">
        <v>19</v>
      </c>
      <c r="P42" t="s">
        <v>17</v>
      </c>
      <c r="Q42" t="s">
        <v>18</v>
      </c>
    </row>
    <row r="43" spans="1:17" ht="13.5" thickBot="1">
      <c r="A43">
        <v>30</v>
      </c>
      <c r="B43" s="1">
        <v>0.36875</v>
      </c>
      <c r="D43" s="4">
        <v>60</v>
      </c>
      <c r="E43" s="1">
        <v>0.37222222222222223</v>
      </c>
      <c r="F43">
        <v>30</v>
      </c>
      <c r="G43" s="1">
        <v>0.4055555555555555</v>
      </c>
      <c r="I43" s="5">
        <v>80</v>
      </c>
      <c r="M43" s="1">
        <v>0.2916666666666667</v>
      </c>
      <c r="N43">
        <f>O12</f>
        <v>420</v>
      </c>
      <c r="O43">
        <f>P43+Q43</f>
        <v>130</v>
      </c>
      <c r="P43">
        <f>P28</f>
        <v>85</v>
      </c>
      <c r="Q43">
        <f>Q28</f>
        <v>45</v>
      </c>
    </row>
    <row r="44" spans="1:17" ht="13.5" thickBot="1">
      <c r="A44">
        <v>24</v>
      </c>
      <c r="B44" s="1">
        <v>0.37152777777777773</v>
      </c>
      <c r="C44" t="s">
        <v>0</v>
      </c>
      <c r="D44" s="6">
        <v>60</v>
      </c>
      <c r="F44">
        <v>24</v>
      </c>
      <c r="G44" s="1">
        <v>0.41111111111111115</v>
      </c>
      <c r="H44" t="s">
        <v>0</v>
      </c>
      <c r="I44" s="2">
        <v>60</v>
      </c>
      <c r="M44" s="1">
        <v>0.3020833333333333</v>
      </c>
      <c r="N44">
        <f aca="true" t="shared" si="3" ref="N44:N54">O13</f>
        <v>340</v>
      </c>
      <c r="O44">
        <f aca="true" t="shared" si="4" ref="O44:O54">P44+Q44</f>
        <v>354</v>
      </c>
      <c r="P44">
        <f>P29</f>
        <v>296</v>
      </c>
      <c r="Q44">
        <f>Q29</f>
        <v>58</v>
      </c>
    </row>
    <row r="45" spans="1:17" ht="13.5" thickBot="1">
      <c r="A45">
        <v>24</v>
      </c>
      <c r="B45" s="1">
        <v>0.375</v>
      </c>
      <c r="C45" t="s">
        <v>0</v>
      </c>
      <c r="D45" s="2">
        <v>60</v>
      </c>
      <c r="F45">
        <v>30</v>
      </c>
      <c r="G45" s="1">
        <v>0.4159722222222222</v>
      </c>
      <c r="H45" t="s">
        <v>0</v>
      </c>
      <c r="I45" s="5">
        <v>80</v>
      </c>
      <c r="M45" s="1">
        <v>0.3125</v>
      </c>
      <c r="N45">
        <f t="shared" si="3"/>
        <v>340</v>
      </c>
      <c r="O45">
        <f t="shared" si="4"/>
        <v>189</v>
      </c>
      <c r="P45">
        <f>P30</f>
        <v>149</v>
      </c>
      <c r="Q45">
        <f>Q30</f>
        <v>40</v>
      </c>
    </row>
    <row r="46" spans="1:17" ht="12.75">
      <c r="A46">
        <v>30</v>
      </c>
      <c r="B46" s="1">
        <v>0.3756944444444445</v>
      </c>
      <c r="D46" s="4">
        <v>60</v>
      </c>
      <c r="E46" s="8">
        <v>0.375</v>
      </c>
      <c r="M46" s="1">
        <v>0.3229166666666667</v>
      </c>
      <c r="N46">
        <f t="shared" si="3"/>
        <v>420</v>
      </c>
      <c r="O46">
        <f t="shared" si="4"/>
        <v>209</v>
      </c>
      <c r="P46">
        <f>P31</f>
        <v>189</v>
      </c>
      <c r="Q46">
        <f>Q31</f>
        <v>20</v>
      </c>
    </row>
    <row r="47" spans="1:17" ht="12.75">
      <c r="A47">
        <v>24</v>
      </c>
      <c r="B47" s="1">
        <v>0.37847222222222227</v>
      </c>
      <c r="C47" t="s">
        <v>0</v>
      </c>
      <c r="D47" s="4">
        <v>60</v>
      </c>
      <c r="M47" s="1">
        <v>0.333333333333333</v>
      </c>
      <c r="N47">
        <f t="shared" si="3"/>
        <v>340</v>
      </c>
      <c r="O47">
        <f t="shared" si="4"/>
        <v>238</v>
      </c>
      <c r="P47">
        <f>P32</f>
        <v>222</v>
      </c>
      <c r="Q47">
        <f>Q32</f>
        <v>16</v>
      </c>
    </row>
    <row r="48" spans="1:17" ht="12.75">
      <c r="A48">
        <v>24</v>
      </c>
      <c r="B48" s="1">
        <v>0.3819444444444444</v>
      </c>
      <c r="C48" t="s">
        <v>0</v>
      </c>
      <c r="D48" s="4">
        <v>60</v>
      </c>
      <c r="M48" s="1">
        <v>0.34375</v>
      </c>
      <c r="N48">
        <f t="shared" si="3"/>
        <v>220</v>
      </c>
      <c r="O48">
        <f t="shared" si="4"/>
        <v>209</v>
      </c>
      <c r="P48">
        <f>P33</f>
        <v>170</v>
      </c>
      <c r="Q48">
        <f>Q33</f>
        <v>39</v>
      </c>
    </row>
    <row r="49" spans="1:17" ht="13.5" thickBot="1">
      <c r="A49">
        <v>30</v>
      </c>
      <c r="B49" s="1">
        <v>0.3840277777777778</v>
      </c>
      <c r="D49" s="5">
        <v>80</v>
      </c>
      <c r="E49" s="1">
        <v>0.3840277777777778</v>
      </c>
      <c r="M49" s="1">
        <v>0.354166666666666</v>
      </c>
      <c r="N49">
        <f t="shared" si="3"/>
        <v>200</v>
      </c>
      <c r="O49">
        <f t="shared" si="4"/>
        <v>89</v>
      </c>
      <c r="P49">
        <f>P34</f>
        <v>72</v>
      </c>
      <c r="Q49">
        <f>Q34</f>
        <v>17</v>
      </c>
    </row>
    <row r="50" spans="1:17" ht="12.75">
      <c r="A50">
        <v>24</v>
      </c>
      <c r="B50" s="1">
        <v>0.3888888888888889</v>
      </c>
      <c r="C50" t="s">
        <v>0</v>
      </c>
      <c r="D50" s="2">
        <v>60</v>
      </c>
      <c r="F50">
        <v>29</v>
      </c>
      <c r="G50" s="1">
        <v>0.29444444444444445</v>
      </c>
      <c r="I50">
        <v>30</v>
      </c>
      <c r="M50" s="1">
        <v>0.364583333333333</v>
      </c>
      <c r="N50">
        <f t="shared" si="3"/>
        <v>220</v>
      </c>
      <c r="O50">
        <f t="shared" si="4"/>
        <v>98</v>
      </c>
      <c r="P50">
        <f>P35</f>
        <v>48</v>
      </c>
      <c r="Q50">
        <f>Q35</f>
        <v>50</v>
      </c>
    </row>
    <row r="51" spans="1:17" ht="13.5" thickBot="1">
      <c r="A51">
        <v>30</v>
      </c>
      <c r="B51" s="1">
        <v>0.39375</v>
      </c>
      <c r="D51" s="3">
        <v>80</v>
      </c>
      <c r="E51" s="1">
        <v>0.39375</v>
      </c>
      <c r="F51" s="1" t="s">
        <v>7</v>
      </c>
      <c r="G51" s="1">
        <v>0.3048611111111111</v>
      </c>
      <c r="I51">
        <v>30</v>
      </c>
      <c r="M51" s="1">
        <v>0.375</v>
      </c>
      <c r="N51">
        <f t="shared" si="3"/>
        <v>140</v>
      </c>
      <c r="O51">
        <f t="shared" si="4"/>
        <v>299</v>
      </c>
      <c r="P51">
        <f>P36</f>
        <v>289</v>
      </c>
      <c r="Q51">
        <f>Q36</f>
        <v>10</v>
      </c>
    </row>
    <row r="52" spans="1:17" ht="12.75">
      <c r="A52">
        <v>24</v>
      </c>
      <c r="B52" s="1">
        <v>0.3958333333333333</v>
      </c>
      <c r="C52" t="s">
        <v>0</v>
      </c>
      <c r="D52" s="2">
        <v>60</v>
      </c>
      <c r="G52" s="1">
        <v>0.31527777777777777</v>
      </c>
      <c r="I52">
        <v>30</v>
      </c>
      <c r="M52" s="1">
        <v>0.385416666666666</v>
      </c>
      <c r="N52">
        <f t="shared" si="3"/>
        <v>140</v>
      </c>
      <c r="O52">
        <f t="shared" si="4"/>
        <v>142</v>
      </c>
      <c r="P52">
        <f>P37</f>
        <v>123</v>
      </c>
      <c r="Q52">
        <f>Q37</f>
        <v>19</v>
      </c>
    </row>
    <row r="53" spans="1:17" ht="12.75">
      <c r="A53">
        <v>24</v>
      </c>
      <c r="B53" s="1">
        <v>0.40277777777777773</v>
      </c>
      <c r="C53" t="s">
        <v>0</v>
      </c>
      <c r="D53" s="4">
        <v>60</v>
      </c>
      <c r="G53" s="1">
        <v>0.32569444444444445</v>
      </c>
      <c r="I53">
        <v>30</v>
      </c>
      <c r="M53" s="1">
        <v>0.395833333333333</v>
      </c>
      <c r="N53">
        <f t="shared" si="3"/>
        <v>140</v>
      </c>
      <c r="O53">
        <f t="shared" si="4"/>
        <v>76</v>
      </c>
      <c r="P53">
        <f>P38</f>
        <v>16</v>
      </c>
      <c r="Q53">
        <f>Q38</f>
        <v>60</v>
      </c>
    </row>
    <row r="54" spans="1:17" ht="13.5" thickBot="1">
      <c r="A54">
        <v>30</v>
      </c>
      <c r="B54" s="1">
        <v>0.40347222222222223</v>
      </c>
      <c r="D54" s="5">
        <v>80</v>
      </c>
      <c r="E54" s="1">
        <v>0.40347222222222223</v>
      </c>
      <c r="G54" s="1">
        <v>0.3361111111111111</v>
      </c>
      <c r="I54">
        <v>30</v>
      </c>
      <c r="M54" s="1">
        <v>0.40625</v>
      </c>
      <c r="N54">
        <f t="shared" si="3"/>
        <v>140</v>
      </c>
      <c r="O54">
        <f t="shared" si="4"/>
        <v>102</v>
      </c>
      <c r="P54">
        <f>P39</f>
        <v>76</v>
      </c>
      <c r="Q54">
        <f>Q39</f>
        <v>26</v>
      </c>
    </row>
    <row r="55" spans="1:9" ht="12.75">
      <c r="A55">
        <v>24</v>
      </c>
      <c r="B55" s="1">
        <v>0.40972222222222227</v>
      </c>
      <c r="D55" s="2">
        <v>60</v>
      </c>
      <c r="G55" s="1">
        <v>0.3590277777777778</v>
      </c>
      <c r="I55">
        <v>30</v>
      </c>
    </row>
    <row r="56" spans="1:9" ht="13.5" thickBot="1">
      <c r="A56">
        <v>30</v>
      </c>
      <c r="B56" s="1">
        <v>0.4138888888888889</v>
      </c>
      <c r="D56" s="5">
        <v>80</v>
      </c>
      <c r="E56" s="1">
        <v>0.4166666666666667</v>
      </c>
      <c r="G56" s="1">
        <v>0.3993055555555556</v>
      </c>
      <c r="I56">
        <v>30</v>
      </c>
    </row>
    <row r="59" spans="3:9" ht="12.75">
      <c r="C59" t="s">
        <v>6</v>
      </c>
      <c r="D59">
        <f>SUM(D2:D56)</f>
        <v>3580</v>
      </c>
      <c r="H59" t="s">
        <v>6</v>
      </c>
      <c r="I59">
        <f>SUM(I2:I56)</f>
        <v>3270</v>
      </c>
    </row>
    <row r="75" ht="12.75">
      <c r="D75" t="s">
        <v>1</v>
      </c>
    </row>
  </sheetData>
  <autoFilter ref="A1:I56"/>
  <mergeCells count="1">
    <mergeCell ref="N10:P10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SITmP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SITmP</dc:creator>
  <cp:keywords/>
  <dc:description/>
  <cp:lastModifiedBy>SITmP</cp:lastModifiedBy>
  <dcterms:created xsi:type="dcterms:W3CDTF">2010-05-04T15:12:13Z</dcterms:created>
  <dcterms:modified xsi:type="dcterms:W3CDTF">2010-05-05T06:53:01Z</dcterms:modified>
  <cp:category/>
  <cp:version/>
  <cp:contentType/>
  <cp:contentStatus/>
</cp:coreProperties>
</file>